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serv10\users$\E\evar4\Profile\Desktop\"/>
    </mc:Choice>
  </mc:AlternateContent>
  <xr:revisionPtr revIDLastSave="0" documentId="13_ncr:1_{301478E9-8AB8-4635-A6D7-1479CA8DD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EXAMPLE" sheetId="8" r:id="rId2"/>
  </sheets>
  <definedNames>
    <definedName name="_xlnm.Print_Area" localSheetId="1">EXAMPLE!$A$1:$E$343</definedName>
    <definedName name="_xlnm.Print_Area" localSheetId="0">WORKSHEET!$A$1:$E$345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5" i="1" l="1"/>
  <c r="E344" i="1" s="1"/>
  <c r="E301" i="1"/>
  <c r="E320" i="1" s="1"/>
  <c r="E277" i="1"/>
  <c r="E296" i="1" s="1"/>
  <c r="E253" i="1"/>
  <c r="E272" i="1" s="1"/>
  <c r="E229" i="1"/>
  <c r="E248" i="1"/>
  <c r="E205" i="1"/>
  <c r="E224" i="1" s="1"/>
  <c r="E193" i="1"/>
  <c r="E181" i="1"/>
  <c r="E200" i="1" s="1"/>
  <c r="E157" i="1"/>
  <c r="E133" i="1"/>
  <c r="E109" i="1"/>
  <c r="E128" i="1" s="1"/>
  <c r="E85" i="1"/>
  <c r="E61" i="1"/>
  <c r="E80" i="1" s="1"/>
  <c r="E37" i="1"/>
  <c r="E56" i="1" s="1"/>
  <c r="E13" i="1"/>
  <c r="E176" i="1"/>
  <c r="E152" i="1"/>
  <c r="E10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199" i="1"/>
  <c r="E198" i="1"/>
  <c r="E197" i="1"/>
  <c r="E196" i="1"/>
  <c r="E195" i="1"/>
  <c r="E194" i="1"/>
  <c r="E192" i="1"/>
  <c r="E191" i="1"/>
  <c r="E190" i="1"/>
  <c r="E189" i="1"/>
  <c r="E188" i="1"/>
  <c r="E187" i="1"/>
  <c r="E186" i="1"/>
  <c r="E185" i="1"/>
  <c r="E184" i="1"/>
  <c r="E183" i="1"/>
  <c r="E182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C37" i="8"/>
  <c r="C14" i="8"/>
  <c r="E324" i="8"/>
  <c r="E300" i="8"/>
  <c r="E276" i="8"/>
  <c r="E252" i="8"/>
  <c r="E228" i="8"/>
  <c r="E204" i="8"/>
  <c r="E180" i="8"/>
  <c r="E156" i="8"/>
  <c r="E132" i="8"/>
  <c r="E108" i="8"/>
  <c r="E84" i="8"/>
  <c r="E60" i="8"/>
  <c r="E32" i="1" l="1"/>
  <c r="C6" i="1" s="1"/>
  <c r="C8" i="1" s="1"/>
  <c r="E341" i="8"/>
  <c r="E340" i="8"/>
  <c r="E339" i="8"/>
  <c r="H338" i="8"/>
  <c r="E338" i="8"/>
  <c r="H337" i="8"/>
  <c r="E337" i="8"/>
  <c r="H336" i="8"/>
  <c r="E336" i="8"/>
  <c r="E335" i="8"/>
  <c r="H334" i="8"/>
  <c r="E334" i="8"/>
  <c r="H333" i="8"/>
  <c r="E333" i="8"/>
  <c r="H332" i="8"/>
  <c r="E332" i="8"/>
  <c r="E331" i="8"/>
  <c r="E330" i="8"/>
  <c r="E329" i="8"/>
  <c r="E328" i="8"/>
  <c r="E327" i="8"/>
  <c r="E326" i="8"/>
  <c r="E325" i="8"/>
  <c r="E342" i="8" s="1"/>
  <c r="E317" i="8"/>
  <c r="E316" i="8"/>
  <c r="E315" i="8"/>
  <c r="H314" i="8"/>
  <c r="E314" i="8"/>
  <c r="H313" i="8"/>
  <c r="E313" i="8"/>
  <c r="H312" i="8"/>
  <c r="E312" i="8"/>
  <c r="E311" i="8"/>
  <c r="H310" i="8"/>
  <c r="E310" i="8"/>
  <c r="H309" i="8"/>
  <c r="E309" i="8"/>
  <c r="H308" i="8"/>
  <c r="E308" i="8"/>
  <c r="E307" i="8"/>
  <c r="E306" i="8"/>
  <c r="E305" i="8"/>
  <c r="E304" i="8"/>
  <c r="E303" i="8"/>
  <c r="E302" i="8"/>
  <c r="E301" i="8"/>
  <c r="E293" i="8"/>
  <c r="E292" i="8"/>
  <c r="E291" i="8"/>
  <c r="H290" i="8"/>
  <c r="E290" i="8"/>
  <c r="H289" i="8"/>
  <c r="E289" i="8"/>
  <c r="H288" i="8"/>
  <c r="E288" i="8"/>
  <c r="E287" i="8"/>
  <c r="H286" i="8"/>
  <c r="E286" i="8"/>
  <c r="H285" i="8"/>
  <c r="E285" i="8"/>
  <c r="H284" i="8"/>
  <c r="E284" i="8"/>
  <c r="E283" i="8"/>
  <c r="E282" i="8"/>
  <c r="E281" i="8"/>
  <c r="E280" i="8"/>
  <c r="E279" i="8"/>
  <c r="E278" i="8"/>
  <c r="E277" i="8"/>
  <c r="E269" i="8"/>
  <c r="E268" i="8"/>
  <c r="E267" i="8"/>
  <c r="H266" i="8"/>
  <c r="E266" i="8"/>
  <c r="H265" i="8"/>
  <c r="E265" i="8"/>
  <c r="H264" i="8"/>
  <c r="E264" i="8"/>
  <c r="E263" i="8"/>
  <c r="H262" i="8"/>
  <c r="E262" i="8"/>
  <c r="H261" i="8"/>
  <c r="E261" i="8"/>
  <c r="H260" i="8"/>
  <c r="E260" i="8"/>
  <c r="E259" i="8"/>
  <c r="E258" i="8"/>
  <c r="E257" i="8"/>
  <c r="E256" i="8"/>
  <c r="E255" i="8"/>
  <c r="E254" i="8"/>
  <c r="E253" i="8"/>
  <c r="E245" i="8"/>
  <c r="E244" i="8"/>
  <c r="E243" i="8"/>
  <c r="H242" i="8"/>
  <c r="E242" i="8"/>
  <c r="H241" i="8"/>
  <c r="E241" i="8"/>
  <c r="H240" i="8"/>
  <c r="E240" i="8"/>
  <c r="E239" i="8"/>
  <c r="H238" i="8"/>
  <c r="E238" i="8"/>
  <c r="H237" i="8"/>
  <c r="E237" i="8"/>
  <c r="H236" i="8"/>
  <c r="E236" i="8"/>
  <c r="E235" i="8"/>
  <c r="E234" i="8"/>
  <c r="E233" i="8"/>
  <c r="E232" i="8"/>
  <c r="E231" i="8"/>
  <c r="E230" i="8"/>
  <c r="E229" i="8"/>
  <c r="E221" i="8"/>
  <c r="E220" i="8"/>
  <c r="E219" i="8"/>
  <c r="H218" i="8"/>
  <c r="E218" i="8"/>
  <c r="H217" i="8"/>
  <c r="E217" i="8"/>
  <c r="H216" i="8"/>
  <c r="E216" i="8"/>
  <c r="E215" i="8"/>
  <c r="H214" i="8"/>
  <c r="E214" i="8"/>
  <c r="H213" i="8"/>
  <c r="E213" i="8"/>
  <c r="H212" i="8"/>
  <c r="E212" i="8"/>
  <c r="E211" i="8"/>
  <c r="E210" i="8"/>
  <c r="E209" i="8"/>
  <c r="E208" i="8"/>
  <c r="E207" i="8"/>
  <c r="E206" i="8"/>
  <c r="E205" i="8"/>
  <c r="E197" i="8"/>
  <c r="E196" i="8"/>
  <c r="E195" i="8"/>
  <c r="H194" i="8"/>
  <c r="E194" i="8"/>
  <c r="H193" i="8"/>
  <c r="E193" i="8"/>
  <c r="H192" i="8"/>
  <c r="E192" i="8"/>
  <c r="E191" i="8"/>
  <c r="H190" i="8"/>
  <c r="E190" i="8"/>
  <c r="H189" i="8"/>
  <c r="E189" i="8"/>
  <c r="H188" i="8"/>
  <c r="E188" i="8"/>
  <c r="E187" i="8"/>
  <c r="E186" i="8"/>
  <c r="E185" i="8"/>
  <c r="E184" i="8"/>
  <c r="E183" i="8"/>
  <c r="E182" i="8"/>
  <c r="E181" i="8"/>
  <c r="E173" i="8"/>
  <c r="E172" i="8"/>
  <c r="E171" i="8"/>
  <c r="H170" i="8"/>
  <c r="E170" i="8"/>
  <c r="H169" i="8"/>
  <c r="E169" i="8"/>
  <c r="H168" i="8"/>
  <c r="E168" i="8"/>
  <c r="E167" i="8"/>
  <c r="H166" i="8"/>
  <c r="E166" i="8"/>
  <c r="H165" i="8"/>
  <c r="E165" i="8"/>
  <c r="H164" i="8"/>
  <c r="E164" i="8"/>
  <c r="E163" i="8"/>
  <c r="E162" i="8"/>
  <c r="E161" i="8"/>
  <c r="E160" i="8"/>
  <c r="E159" i="8"/>
  <c r="E158" i="8"/>
  <c r="E157" i="8"/>
  <c r="E149" i="8"/>
  <c r="E148" i="8"/>
  <c r="E147" i="8"/>
  <c r="H146" i="8"/>
  <c r="E146" i="8"/>
  <c r="H145" i="8"/>
  <c r="E145" i="8"/>
  <c r="H144" i="8"/>
  <c r="E144" i="8"/>
  <c r="E143" i="8"/>
  <c r="H142" i="8"/>
  <c r="E142" i="8"/>
  <c r="H141" i="8"/>
  <c r="E141" i="8"/>
  <c r="H140" i="8"/>
  <c r="E140" i="8"/>
  <c r="E139" i="8"/>
  <c r="E138" i="8"/>
  <c r="E137" i="8"/>
  <c r="E136" i="8"/>
  <c r="E135" i="8"/>
  <c r="E134" i="8"/>
  <c r="E133" i="8"/>
  <c r="E125" i="8"/>
  <c r="E124" i="8"/>
  <c r="E123" i="8"/>
  <c r="H122" i="8"/>
  <c r="E122" i="8"/>
  <c r="H121" i="8"/>
  <c r="E121" i="8"/>
  <c r="H120" i="8"/>
  <c r="E120" i="8"/>
  <c r="E119" i="8"/>
  <c r="H118" i="8"/>
  <c r="E118" i="8"/>
  <c r="H117" i="8"/>
  <c r="E117" i="8"/>
  <c r="H116" i="8"/>
  <c r="E116" i="8"/>
  <c r="E115" i="8"/>
  <c r="E114" i="8"/>
  <c r="E113" i="8"/>
  <c r="E112" i="8"/>
  <c r="E111" i="8"/>
  <c r="E110" i="8"/>
  <c r="E109" i="8"/>
  <c r="E126" i="8" s="1"/>
  <c r="E101" i="8"/>
  <c r="E100" i="8"/>
  <c r="E99" i="8"/>
  <c r="H98" i="8"/>
  <c r="E98" i="8"/>
  <c r="H97" i="8"/>
  <c r="E97" i="8"/>
  <c r="H96" i="8"/>
  <c r="E96" i="8"/>
  <c r="E95" i="8"/>
  <c r="H94" i="8"/>
  <c r="E94" i="8"/>
  <c r="H93" i="8"/>
  <c r="E93" i="8"/>
  <c r="H92" i="8"/>
  <c r="E92" i="8"/>
  <c r="E91" i="8"/>
  <c r="E90" i="8"/>
  <c r="E89" i="8"/>
  <c r="E88" i="8"/>
  <c r="E87" i="8"/>
  <c r="E86" i="8"/>
  <c r="E85" i="8"/>
  <c r="E77" i="8"/>
  <c r="E76" i="8"/>
  <c r="E75" i="8"/>
  <c r="H74" i="8"/>
  <c r="E74" i="8"/>
  <c r="H73" i="8"/>
  <c r="E73" i="8"/>
  <c r="H72" i="8"/>
  <c r="E72" i="8"/>
  <c r="E71" i="8"/>
  <c r="H70" i="8"/>
  <c r="E70" i="8"/>
  <c r="H69" i="8"/>
  <c r="E69" i="8"/>
  <c r="H68" i="8"/>
  <c r="E68" i="8"/>
  <c r="E67" i="8"/>
  <c r="E66" i="8"/>
  <c r="E65" i="8"/>
  <c r="E64" i="8"/>
  <c r="E63" i="8"/>
  <c r="E62" i="8"/>
  <c r="E61" i="8"/>
  <c r="E53" i="8"/>
  <c r="E52" i="8"/>
  <c r="E51" i="8"/>
  <c r="H50" i="8"/>
  <c r="E50" i="8"/>
  <c r="H49" i="8"/>
  <c r="H48" i="8"/>
  <c r="H46" i="8"/>
  <c r="H45" i="8"/>
  <c r="H44" i="8"/>
  <c r="E54" i="8"/>
  <c r="H27" i="8"/>
  <c r="H26" i="8"/>
  <c r="H25" i="8"/>
  <c r="H23" i="8"/>
  <c r="H22" i="8"/>
  <c r="H21" i="8"/>
  <c r="C7" i="1" l="1"/>
  <c r="E174" i="8"/>
  <c r="E150" i="8"/>
  <c r="E318" i="8"/>
  <c r="E102" i="8"/>
  <c r="E294" i="8"/>
  <c r="E78" i="8"/>
  <c r="E270" i="8"/>
  <c r="E246" i="8"/>
  <c r="E222" i="8"/>
  <c r="E198" i="8"/>
  <c r="H340" i="1"/>
  <c r="H339" i="1"/>
  <c r="H338" i="1"/>
  <c r="H336" i="1"/>
  <c r="H335" i="1"/>
  <c r="H334" i="1"/>
  <c r="H316" i="1"/>
  <c r="H315" i="1"/>
  <c r="H314" i="1"/>
  <c r="H312" i="1"/>
  <c r="H311" i="1"/>
  <c r="H310" i="1"/>
  <c r="H292" i="1"/>
  <c r="H291" i="1"/>
  <c r="H290" i="1"/>
  <c r="H288" i="1"/>
  <c r="H287" i="1"/>
  <c r="H286" i="1"/>
  <c r="H268" i="1"/>
  <c r="H267" i="1"/>
  <c r="H266" i="1"/>
  <c r="H264" i="1"/>
  <c r="H263" i="1"/>
  <c r="H262" i="1"/>
  <c r="H244" i="1"/>
  <c r="H243" i="1"/>
  <c r="H242" i="1"/>
  <c r="H240" i="1"/>
  <c r="H239" i="1"/>
  <c r="H238" i="1"/>
  <c r="H220" i="1"/>
  <c r="H219" i="1"/>
  <c r="H218" i="1"/>
  <c r="H216" i="1"/>
  <c r="H215" i="1"/>
  <c r="H214" i="1"/>
  <c r="H196" i="1"/>
  <c r="H195" i="1"/>
  <c r="H194" i="1"/>
  <c r="H192" i="1"/>
  <c r="H191" i="1"/>
  <c r="H190" i="1"/>
  <c r="H172" i="1"/>
  <c r="H171" i="1"/>
  <c r="H170" i="1"/>
  <c r="H168" i="1"/>
  <c r="H167" i="1"/>
  <c r="H166" i="1"/>
  <c r="H148" i="1"/>
  <c r="H147" i="1"/>
  <c r="H146" i="1"/>
  <c r="H144" i="1"/>
  <c r="H143" i="1"/>
  <c r="H142" i="1"/>
  <c r="H124" i="1"/>
  <c r="H123" i="1"/>
  <c r="H122" i="1"/>
  <c r="H120" i="1"/>
  <c r="H119" i="1"/>
  <c r="H118" i="1"/>
  <c r="H100" i="1"/>
  <c r="H99" i="1"/>
  <c r="H98" i="1"/>
  <c r="H96" i="1"/>
  <c r="H95" i="1"/>
  <c r="H94" i="1"/>
  <c r="H76" i="1"/>
  <c r="H75" i="1"/>
  <c r="H74" i="1"/>
  <c r="H72" i="1"/>
  <c r="H71" i="1"/>
  <c r="H70" i="1"/>
  <c r="H52" i="1"/>
  <c r="H51" i="1"/>
  <c r="H50" i="1"/>
  <c r="H48" i="1"/>
  <c r="H47" i="1"/>
  <c r="H46" i="1"/>
  <c r="E31" i="1"/>
  <c r="H28" i="1"/>
  <c r="H27" i="1"/>
  <c r="H26" i="1"/>
  <c r="H24" i="1"/>
  <c r="H23" i="1"/>
  <c r="H22" i="1"/>
  <c r="C6" i="8" l="1"/>
  <c r="C7" i="8" s="1"/>
</calcChain>
</file>

<file path=xl/sharedStrings.xml><?xml version="1.0" encoding="utf-8"?>
<sst xmlns="http://schemas.openxmlformats.org/spreadsheetml/2006/main" count="1550" uniqueCount="80">
  <si>
    <t>WORKSHEET SUBTOTAL</t>
  </si>
  <si>
    <t>Difference</t>
  </si>
  <si>
    <t>MILEAGE</t>
  </si>
  <si>
    <t>Total KM :</t>
  </si>
  <si>
    <t>BREAKFAST</t>
  </si>
  <si>
    <t>LUNCH</t>
  </si>
  <si>
    <t>TAX CALCULATOR</t>
  </si>
  <si>
    <t>DINNER</t>
  </si>
  <si>
    <t>Add GST</t>
  </si>
  <si>
    <t>AIR FARE</t>
  </si>
  <si>
    <t>(Check no extra charges)</t>
  </si>
  <si>
    <t>Add PST</t>
  </si>
  <si>
    <t>CAR RENTAL</t>
  </si>
  <si>
    <t>(Check is economy car)</t>
  </si>
  <si>
    <t>Add Tax</t>
  </si>
  <si>
    <t>FUEL</t>
  </si>
  <si>
    <t>Deduct GST</t>
  </si>
  <si>
    <t>PARKING</t>
  </si>
  <si>
    <t>Deduct PST</t>
  </si>
  <si>
    <t>MISC</t>
  </si>
  <si>
    <t>Deduct Tax</t>
  </si>
  <si>
    <t>SOME THINGS TO CHECK:</t>
  </si>
  <si>
    <t>SUBTOTAL 1</t>
  </si>
  <si>
    <t>SUBTOTAL 2</t>
  </si>
  <si>
    <t>SUBTOTAL 3</t>
  </si>
  <si>
    <t>Taxi receipt dates are within travel times</t>
  </si>
  <si>
    <t>INVOICE SUBTOTAL</t>
  </si>
  <si>
    <t>SUBTOTAL 4</t>
  </si>
  <si>
    <t>SUBTOTAL 5</t>
  </si>
  <si>
    <t>SUBTOTAL 6</t>
  </si>
  <si>
    <t>REIMBURSABLE EXPENSE WORKSHEET</t>
  </si>
  <si>
    <t>Number of Days :</t>
  </si>
  <si>
    <t>TAXI FAIR</t>
  </si>
  <si>
    <t>TAXI TIP</t>
  </si>
  <si>
    <t>Total minus GST</t>
  </si>
  <si>
    <t>(Deduct Tax from flat rates)</t>
  </si>
  <si>
    <t>Non Taxable</t>
  </si>
  <si>
    <t>W-ACCOMODATION</t>
  </si>
  <si>
    <t>S-ACCOMODATION</t>
  </si>
  <si>
    <t>FULL DAY OF MEALS</t>
  </si>
  <si>
    <t>(Check depart/arrival times)</t>
  </si>
  <si>
    <t>Number of accomodation nights confirmed by flight/trip dates</t>
  </si>
  <si>
    <t>No extra charges on flight receipts (ie. pre-seat selection fees not eligible - reason required if charged)</t>
  </si>
  <si>
    <t>Detail type of expense</t>
  </si>
  <si>
    <t>(Max 15% of fare)</t>
  </si>
  <si>
    <t>SUBTOTAL 14</t>
  </si>
  <si>
    <t>SUBTOTAL 7</t>
  </si>
  <si>
    <t>SUBTOTAL 8</t>
  </si>
  <si>
    <t>SUBTOTAL 9</t>
  </si>
  <si>
    <t>SUBTOTAL 10</t>
  </si>
  <si>
    <t>SUBTOTAL 11</t>
  </si>
  <si>
    <t>SUBTOTAL 12</t>
  </si>
  <si>
    <t>SUBTOTAL 13</t>
  </si>
  <si>
    <t>FILL  IN  BLUE  SHADED  CELLS  ONLY (as needed)  See Example next sheet</t>
  </si>
  <si>
    <t>CONSULTANT NAME:</t>
  </si>
  <si>
    <t>RETURN DATE:</t>
  </si>
  <si>
    <t>DEPARTURE DATE:</t>
  </si>
  <si>
    <t>TIME:</t>
  </si>
  <si>
    <t>City    FROM - TO:</t>
  </si>
  <si>
    <t>TAXI FARE</t>
  </si>
  <si>
    <t xml:space="preserve">** WHEN PRINTING - specify which pages to print, as all of the tables below are set as the print area </t>
  </si>
  <si>
    <r>
      <rPr>
        <b/>
        <sz val="9"/>
        <color theme="1"/>
        <rFont val="Calibri"/>
        <family val="2"/>
        <scheme val="minor"/>
      </rPr>
      <t xml:space="preserve">Summer Rate </t>
    </r>
    <r>
      <rPr>
        <sz val="9"/>
        <color theme="1"/>
        <rFont val="Calibri"/>
        <family val="2"/>
        <scheme val="minor"/>
      </rPr>
      <t>(May 1-Sept 30)</t>
    </r>
  </si>
  <si>
    <r>
      <rPr>
        <b/>
        <sz val="9"/>
        <color theme="1"/>
        <rFont val="Calibri"/>
        <family val="2"/>
        <scheme val="minor"/>
      </rPr>
      <t>Winter Rate</t>
    </r>
    <r>
      <rPr>
        <sz val="9"/>
        <color theme="1"/>
        <rFont val="Calibri"/>
        <family val="2"/>
        <scheme val="minor"/>
      </rPr>
      <t xml:space="preserve"> (Oct 1 -Apr 30)</t>
    </r>
  </si>
  <si>
    <t>Meals claimed match travel times (travel starts max 2 hrs pre-flight departure and ends at flight arrival time to return destination)</t>
  </si>
  <si>
    <t>JOE BROWN</t>
  </si>
  <si>
    <t>VANCOUVER TO KELOWNA RETURN</t>
  </si>
  <si>
    <t>HOTEL INTERNET CHARGES</t>
  </si>
  <si>
    <t>FRANK ENSTEIN</t>
  </si>
  <si>
    <t>Total Minus GST:</t>
  </si>
  <si>
    <t>pre-GST</t>
  </si>
  <si>
    <t>Parking at airport economy and/or long term parking - if short term or hourly then cannot exceed economy rate.</t>
  </si>
  <si>
    <t>Summer Accomodation Rate Maximum $150.00/day</t>
  </si>
  <si>
    <t>Winter Accomodation Rate Maximum $90.00/day</t>
  </si>
  <si>
    <t>Private Accomodation Rate $30.00/day</t>
  </si>
  <si>
    <t>Summer Accomodation Rate Maximum $200.00/day</t>
  </si>
  <si>
    <t>Winter Accomodation Rate Maximum $150.00/day</t>
  </si>
  <si>
    <t>WORKSHEET GST</t>
  </si>
  <si>
    <t>FERRY</t>
  </si>
  <si>
    <t>Tax is not charged on Ferry.</t>
  </si>
  <si>
    <t>Last updated: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</si>
</sst>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[$-409]mmmm\ d\,\ yyyy;@"/>
    <numFmt numFmtId="168" formatCode="[$-409]h:mm\ AM/P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Protection="1"/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166" fontId="2" fillId="0" borderId="0" xfId="0" applyNumberFormat="1" applyFont="1" applyAlignment="1" applyProtection="1">
      <alignment horizontal="left"/>
    </xf>
    <xf numFmtId="165" fontId="3" fillId="0" borderId="0" xfId="1" applyFont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166" fontId="3" fillId="0" borderId="0" xfId="0" applyNumberFormat="1" applyFont="1" applyProtection="1"/>
    <xf numFmtId="166" fontId="2" fillId="0" borderId="0" xfId="0" applyNumberFormat="1" applyFont="1" applyAlignment="1" applyProtection="1">
      <alignment horizontal="left"/>
    </xf>
    <xf numFmtId="165" fontId="2" fillId="4" borderId="0" xfId="1" applyFont="1" applyFill="1" applyBorder="1" applyProtection="1"/>
    <xf numFmtId="165" fontId="3" fillId="2" borderId="0" xfId="1" applyFont="1" applyFill="1" applyBorder="1" applyProtection="1">
      <protection locked="0"/>
    </xf>
    <xf numFmtId="164" fontId="2" fillId="4" borderId="0" xfId="2" applyFont="1" applyFill="1" applyBorder="1" applyAlignment="1" applyProtection="1">
      <alignment horizontal="left"/>
    </xf>
    <xf numFmtId="165" fontId="3" fillId="0" borderId="0" xfId="1" applyFont="1" applyFill="1" applyBorder="1" applyProtection="1"/>
    <xf numFmtId="164" fontId="3" fillId="4" borderId="1" xfId="2" applyFont="1" applyFill="1" applyBorder="1" applyAlignment="1" applyProtection="1">
      <alignment horizontal="right"/>
    </xf>
    <xf numFmtId="165" fontId="2" fillId="4" borderId="1" xfId="1" applyFont="1" applyFill="1" applyBorder="1" applyProtection="1"/>
    <xf numFmtId="0" fontId="3" fillId="0" borderId="0" xfId="0" applyFont="1" applyAlignment="1" applyProtection="1">
      <alignment horizontal="right"/>
    </xf>
    <xf numFmtId="164" fontId="3" fillId="0" borderId="0" xfId="2" applyFont="1" applyFill="1" applyBorder="1" applyProtection="1"/>
    <xf numFmtId="0" fontId="2" fillId="0" borderId="23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right"/>
    </xf>
    <xf numFmtId="15" fontId="2" fillId="2" borderId="0" xfId="0" applyNumberFormat="1" applyFont="1" applyFill="1" applyBorder="1" applyAlignment="1" applyProtection="1">
      <alignment horizontal="center"/>
      <protection locked="0"/>
    </xf>
    <xf numFmtId="18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right"/>
    </xf>
    <xf numFmtId="15" fontId="2" fillId="2" borderId="21" xfId="0" applyNumberFormat="1" applyFont="1" applyFill="1" applyBorder="1" applyAlignment="1" applyProtection="1">
      <alignment horizontal="center"/>
      <protection locked="0"/>
    </xf>
    <xf numFmtId="18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/>
    <xf numFmtId="164" fontId="3" fillId="0" borderId="5" xfId="2" applyFont="1" applyBorder="1" applyProtection="1"/>
    <xf numFmtId="0" fontId="3" fillId="2" borderId="0" xfId="2" applyNumberFormat="1" applyFont="1" applyFill="1" applyBorder="1" applyProtection="1">
      <protection locked="0"/>
    </xf>
    <xf numFmtId="164" fontId="3" fillId="2" borderId="0" xfId="2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164" fontId="3" fillId="3" borderId="8" xfId="2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164" fontId="3" fillId="3" borderId="10" xfId="2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64" fontId="3" fillId="3" borderId="12" xfId="2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164" fontId="3" fillId="3" borderId="14" xfId="2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164" fontId="3" fillId="0" borderId="5" xfId="0" applyNumberFormat="1" applyFont="1" applyBorder="1" applyProtection="1"/>
    <xf numFmtId="164" fontId="3" fillId="3" borderId="15" xfId="2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3" fillId="3" borderId="16" xfId="2" applyFont="1" applyFill="1" applyBorder="1" applyProtection="1">
      <protection locked="0"/>
    </xf>
    <xf numFmtId="166" fontId="3" fillId="0" borderId="17" xfId="0" applyNumberFormat="1" applyFont="1" applyBorder="1" applyProtection="1"/>
    <xf numFmtId="0" fontId="3" fillId="0" borderId="1" xfId="0" applyFont="1" applyBorder="1" applyProtection="1"/>
    <xf numFmtId="165" fontId="3" fillId="0" borderId="1" xfId="1" applyFont="1" applyBorder="1" applyProtection="1"/>
    <xf numFmtId="165" fontId="2" fillId="0" borderId="1" xfId="1" applyFont="1" applyBorder="1" applyAlignment="1" applyProtection="1">
      <alignment horizontal="right"/>
    </xf>
    <xf numFmtId="164" fontId="2" fillId="0" borderId="18" xfId="2" applyFont="1" applyBorder="1" applyProtection="1"/>
    <xf numFmtId="166" fontId="3" fillId="0" borderId="0" xfId="0" applyNumberFormat="1" applyFont="1" applyBorder="1" applyProtection="1"/>
    <xf numFmtId="165" fontId="3" fillId="0" borderId="0" xfId="1" applyFont="1" applyBorder="1" applyProtection="1"/>
    <xf numFmtId="165" fontId="2" fillId="0" borderId="0" xfId="1" applyFont="1" applyBorder="1" applyAlignment="1" applyProtection="1">
      <alignment horizontal="right"/>
    </xf>
    <xf numFmtId="164" fontId="2" fillId="0" borderId="0" xfId="2" applyFont="1" applyBorder="1" applyProtection="1"/>
    <xf numFmtId="167" fontId="2" fillId="2" borderId="0" xfId="0" applyNumberFormat="1" applyFont="1" applyFill="1" applyBorder="1" applyAlignment="1" applyProtection="1">
      <alignment horizontal="center"/>
      <protection locked="0"/>
    </xf>
    <xf numFmtId="168" fontId="2" fillId="2" borderId="0" xfId="0" applyNumberFormat="1" applyFont="1" applyFill="1" applyBorder="1" applyAlignment="1" applyProtection="1">
      <alignment horizontal="right"/>
      <protection locked="0"/>
    </xf>
    <xf numFmtId="167" fontId="2" fillId="2" borderId="21" xfId="0" applyNumberFormat="1" applyFont="1" applyFill="1" applyBorder="1" applyAlignment="1" applyProtection="1">
      <alignment horizontal="center"/>
      <protection locked="0"/>
    </xf>
    <xf numFmtId="168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</xf>
    <xf numFmtId="0" fontId="2" fillId="0" borderId="0" xfId="0" applyFont="1" applyFill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7"/>
  <sheetViews>
    <sheetView tabSelected="1" zoomScale="115" zoomScaleNormal="115" workbookViewId="0">
      <selection activeCell="C13" sqref="C13"/>
    </sheetView>
  </sheetViews>
  <sheetFormatPr defaultColWidth="8.85546875" defaultRowHeight="12" x14ac:dyDescent="0.2"/>
  <cols>
    <col min="1" max="1" width="22.42578125" style="3" customWidth="1"/>
    <col min="2" max="2" width="28.42578125" style="3" customWidth="1"/>
    <col min="3" max="3" width="15.7109375" style="3" customWidth="1"/>
    <col min="4" max="4" width="27.42578125" style="3" bestFit="1" customWidth="1"/>
    <col min="5" max="5" width="15.7109375" style="3" customWidth="1"/>
    <col min="6" max="6" width="14.140625" style="3" customWidth="1"/>
    <col min="7" max="9" width="15.28515625" style="3" customWidth="1"/>
    <col min="10" max="10" width="13.7109375" style="3" customWidth="1"/>
    <col min="11" max="11" width="15.7109375" style="3" customWidth="1"/>
    <col min="12" max="12" width="18.7109375" style="3" customWidth="1"/>
    <col min="13" max="16384" width="8.85546875" style="3"/>
  </cols>
  <sheetData>
    <row r="1" spans="1:12" x14ac:dyDescent="0.2">
      <c r="A1" s="80" t="s">
        <v>30</v>
      </c>
      <c r="B1" s="80"/>
      <c r="C1" s="80"/>
      <c r="D1" s="80"/>
      <c r="E1" s="80"/>
      <c r="F1" s="1"/>
      <c r="G1" s="1"/>
      <c r="H1" s="1"/>
      <c r="I1" s="2"/>
    </row>
    <row r="2" spans="1:12" s="8" customFormat="1" x14ac:dyDescent="0.2">
      <c r="A2" s="4" t="s">
        <v>53</v>
      </c>
      <c r="B2" s="5"/>
      <c r="C2" s="5"/>
      <c r="D2" s="5"/>
      <c r="E2" s="5"/>
      <c r="F2" s="6" t="s">
        <v>21</v>
      </c>
      <c r="G2" s="6"/>
      <c r="H2" s="7"/>
    </row>
    <row r="3" spans="1:12" s="8" customFormat="1" x14ac:dyDescent="0.2">
      <c r="A3" s="4" t="s">
        <v>60</v>
      </c>
      <c r="B3" s="9"/>
      <c r="C3" s="9"/>
      <c r="D3" s="9"/>
      <c r="E3" s="4"/>
      <c r="F3" s="10" t="s">
        <v>41</v>
      </c>
      <c r="G3" s="3"/>
      <c r="H3" s="7"/>
    </row>
    <row r="4" spans="1:12" x14ac:dyDescent="0.2">
      <c r="A4" s="79"/>
      <c r="B4" s="79"/>
      <c r="C4" s="7"/>
      <c r="D4" s="7"/>
      <c r="E4" s="7"/>
      <c r="F4" s="10" t="s">
        <v>63</v>
      </c>
      <c r="H4" s="7"/>
      <c r="I4" s="7"/>
      <c r="J4" s="7"/>
      <c r="K4" s="7"/>
      <c r="L4" s="7"/>
    </row>
    <row r="5" spans="1:12" x14ac:dyDescent="0.2">
      <c r="B5" s="12" t="s">
        <v>26</v>
      </c>
      <c r="C5" s="13"/>
      <c r="D5" s="3" t="s">
        <v>69</v>
      </c>
      <c r="F5" s="10" t="s">
        <v>42</v>
      </c>
      <c r="H5" s="7"/>
      <c r="J5" s="7"/>
      <c r="K5" s="7"/>
      <c r="L5" s="7"/>
    </row>
    <row r="6" spans="1:12" x14ac:dyDescent="0.2">
      <c r="B6" s="14" t="s">
        <v>0</v>
      </c>
      <c r="C6" s="12">
        <f>SUM(E32,E56,E80,E104,E128,E152,E176,E200,E224,E248,E272,E296,E320,E344)</f>
        <v>0</v>
      </c>
      <c r="D6" s="7"/>
      <c r="F6" s="10" t="s">
        <v>25</v>
      </c>
      <c r="H6" s="7"/>
      <c r="J6" s="7"/>
      <c r="K6" s="7"/>
      <c r="L6" s="7"/>
    </row>
    <row r="7" spans="1:12" ht="12.75" thickBot="1" x14ac:dyDescent="0.25">
      <c r="B7" s="14" t="s">
        <v>76</v>
      </c>
      <c r="C7" s="12">
        <f>(SUM(E32,E56,E80,E104,E128,E152,E176,E200,E224,E248,E272,E296,E320,E344)- (SUM(E24,E26,E48,E50,E72,E74,E96,E98,E120,E122,E144,E146,E168,E170,E192,E194,E216,E218,E240,E242,E264,E266,E288,E290,E312,E314,E336,E338)))*0.05</f>
        <v>0</v>
      </c>
      <c r="D7" s="7"/>
      <c r="F7" s="10" t="s">
        <v>70</v>
      </c>
      <c r="H7" s="7"/>
      <c r="J7" s="7"/>
      <c r="K7" s="7"/>
      <c r="L7" s="7"/>
    </row>
    <row r="8" spans="1:12" ht="13.5" thickTop="1" thickBot="1" x14ac:dyDescent="0.25">
      <c r="A8" s="15"/>
      <c r="B8" s="16" t="s">
        <v>1</v>
      </c>
      <c r="C8" s="17">
        <f>SUM(C6-C5)</f>
        <v>0</v>
      </c>
      <c r="D8" s="7"/>
      <c r="F8" s="10" t="s">
        <v>78</v>
      </c>
      <c r="H8" s="7"/>
      <c r="I8" s="18"/>
      <c r="J8" s="7"/>
      <c r="K8" s="7"/>
      <c r="L8" s="7"/>
    </row>
    <row r="9" spans="1:12" ht="13.5" thickTop="1" thickBot="1" x14ac:dyDescent="0.25">
      <c r="C9" s="7"/>
      <c r="D9" s="7"/>
      <c r="F9" s="3" t="s">
        <v>74</v>
      </c>
      <c r="H9" s="19"/>
      <c r="I9" s="79"/>
      <c r="J9" s="79"/>
      <c r="K9" s="7"/>
      <c r="L9" s="7"/>
    </row>
    <row r="10" spans="1:12" ht="12.75" thickTop="1" x14ac:dyDescent="0.2">
      <c r="A10" s="20" t="s">
        <v>54</v>
      </c>
      <c r="B10" s="21"/>
      <c r="C10" s="20" t="s">
        <v>58</v>
      </c>
      <c r="D10" s="77"/>
      <c r="E10" s="78"/>
      <c r="F10" s="3" t="s">
        <v>75</v>
      </c>
      <c r="I10" s="10"/>
      <c r="K10" s="7"/>
      <c r="L10" s="7"/>
    </row>
    <row r="11" spans="1:12" x14ac:dyDescent="0.2">
      <c r="A11" s="23" t="s">
        <v>56</v>
      </c>
      <c r="B11" s="66"/>
      <c r="C11" s="23" t="s">
        <v>57</v>
      </c>
      <c r="D11" s="67"/>
      <c r="E11" s="26"/>
      <c r="F11" s="3" t="s">
        <v>73</v>
      </c>
      <c r="I11" s="10"/>
      <c r="K11" s="7"/>
      <c r="L11" s="7"/>
    </row>
    <row r="12" spans="1:12" ht="12.75" thickBot="1" x14ac:dyDescent="0.25">
      <c r="A12" s="27" t="s">
        <v>55</v>
      </c>
      <c r="B12" s="68"/>
      <c r="C12" s="27" t="s">
        <v>57</v>
      </c>
      <c r="D12" s="69"/>
      <c r="E12" s="30"/>
      <c r="F12" s="31"/>
      <c r="G12" s="31"/>
      <c r="H12" s="31"/>
      <c r="I12" s="10"/>
      <c r="K12" s="7"/>
      <c r="L12" s="7"/>
    </row>
    <row r="13" spans="1:12" ht="12.75" thickTop="1" x14ac:dyDescent="0.2">
      <c r="A13" s="23" t="s">
        <v>2</v>
      </c>
      <c r="B13" s="36" t="s">
        <v>3</v>
      </c>
      <c r="C13" s="37"/>
      <c r="D13" s="38"/>
      <c r="E13" s="39">
        <f>SUM(C13*0.72)</f>
        <v>0</v>
      </c>
      <c r="F13" s="35"/>
      <c r="G13" s="19"/>
      <c r="H13" s="19"/>
      <c r="I13" s="10"/>
      <c r="K13" s="7"/>
      <c r="L13" s="7"/>
    </row>
    <row r="14" spans="1:12" x14ac:dyDescent="0.2">
      <c r="A14" s="23" t="s">
        <v>38</v>
      </c>
      <c r="B14" s="36" t="s">
        <v>68</v>
      </c>
      <c r="C14" s="41"/>
      <c r="D14" s="38" t="s">
        <v>61</v>
      </c>
      <c r="E14" s="39">
        <f>SUM(C14)</f>
        <v>0</v>
      </c>
      <c r="F14" s="35"/>
      <c r="G14" s="19"/>
      <c r="H14" s="19"/>
      <c r="I14" s="10"/>
      <c r="K14" s="7"/>
      <c r="L14" s="7"/>
    </row>
    <row r="15" spans="1:12" x14ac:dyDescent="0.2">
      <c r="A15" s="23" t="s">
        <v>37</v>
      </c>
      <c r="B15" s="36" t="s">
        <v>68</v>
      </c>
      <c r="C15" s="41"/>
      <c r="D15" s="38" t="s">
        <v>62</v>
      </c>
      <c r="E15" s="39">
        <f>SUM(C15)</f>
        <v>0</v>
      </c>
      <c r="F15" s="71"/>
      <c r="G15" s="19"/>
      <c r="H15" s="19"/>
    </row>
    <row r="16" spans="1:12" x14ac:dyDescent="0.2">
      <c r="A16" s="23" t="s">
        <v>39</v>
      </c>
      <c r="B16" s="36" t="s">
        <v>31</v>
      </c>
      <c r="C16" s="37"/>
      <c r="D16" s="38" t="s">
        <v>40</v>
      </c>
      <c r="E16" s="39">
        <f>SUM(C16*68.5)</f>
        <v>0</v>
      </c>
      <c r="F16" s="71"/>
      <c r="G16" s="31"/>
      <c r="H16" s="31"/>
    </row>
    <row r="17" spans="1:12" x14ac:dyDescent="0.2">
      <c r="A17" s="23" t="s">
        <v>4</v>
      </c>
      <c r="B17" s="36" t="s">
        <v>31</v>
      </c>
      <c r="C17" s="37"/>
      <c r="D17" s="38"/>
      <c r="E17" s="39">
        <f>SUM(C17*18.5)</f>
        <v>0</v>
      </c>
      <c r="F17" s="35"/>
      <c r="G17" s="19"/>
      <c r="H17" s="19"/>
    </row>
    <row r="18" spans="1:12" x14ac:dyDescent="0.2">
      <c r="A18" s="23" t="s">
        <v>5</v>
      </c>
      <c r="B18" s="36" t="s">
        <v>31</v>
      </c>
      <c r="C18" s="37"/>
      <c r="D18" s="38"/>
      <c r="E18" s="39">
        <f>SUM(C18*22)</f>
        <v>0</v>
      </c>
      <c r="F18" s="35"/>
      <c r="G18" s="19"/>
      <c r="H18" s="19"/>
    </row>
    <row r="19" spans="1:12" x14ac:dyDescent="0.2">
      <c r="A19" s="23" t="s">
        <v>7</v>
      </c>
      <c r="B19" s="36" t="s">
        <v>31</v>
      </c>
      <c r="C19" s="40"/>
      <c r="D19" s="38"/>
      <c r="E19" s="39">
        <f>SUM(C19*28)</f>
        <v>0</v>
      </c>
      <c r="F19" s="35"/>
      <c r="G19" s="19"/>
      <c r="H19" s="19"/>
    </row>
    <row r="20" spans="1:12" ht="12.75" thickBot="1" x14ac:dyDescent="0.25">
      <c r="A20" s="23" t="s">
        <v>9</v>
      </c>
      <c r="B20" s="36" t="s">
        <v>34</v>
      </c>
      <c r="C20" s="41"/>
      <c r="D20" s="38" t="s">
        <v>10</v>
      </c>
      <c r="E20" s="39">
        <f>SUM(C20)</f>
        <v>0</v>
      </c>
      <c r="F20" s="2"/>
      <c r="G20" s="2"/>
      <c r="H20" s="2"/>
    </row>
    <row r="21" spans="1:12" ht="12.75" thickBot="1" x14ac:dyDescent="0.25">
      <c r="A21" s="23" t="s">
        <v>12</v>
      </c>
      <c r="B21" s="36" t="s">
        <v>34</v>
      </c>
      <c r="C21" s="41"/>
      <c r="D21" s="38" t="s">
        <v>13</v>
      </c>
      <c r="E21" s="39">
        <f t="shared" ref="E21:E23" si="0">SUM(C21)</f>
        <v>0</v>
      </c>
      <c r="F21" s="74" t="s">
        <v>6</v>
      </c>
      <c r="G21" s="75"/>
      <c r="H21" s="76"/>
    </row>
    <row r="22" spans="1:12" x14ac:dyDescent="0.2">
      <c r="A22" s="23" t="s">
        <v>15</v>
      </c>
      <c r="B22" s="36" t="s">
        <v>34</v>
      </c>
      <c r="C22" s="41"/>
      <c r="D22" s="38"/>
      <c r="E22" s="39">
        <f t="shared" si="0"/>
        <v>0</v>
      </c>
      <c r="F22" s="42" t="s">
        <v>8</v>
      </c>
      <c r="G22" s="43"/>
      <c r="H22" s="43">
        <f t="shared" ref="H22" si="1">SUM(G22*1.05)</f>
        <v>0</v>
      </c>
    </row>
    <row r="23" spans="1:12" x14ac:dyDescent="0.2">
      <c r="A23" s="23" t="s">
        <v>59</v>
      </c>
      <c r="B23" s="36" t="s">
        <v>34</v>
      </c>
      <c r="C23" s="41"/>
      <c r="D23" s="38"/>
      <c r="E23" s="39">
        <f t="shared" si="0"/>
        <v>0</v>
      </c>
      <c r="F23" s="44" t="s">
        <v>11</v>
      </c>
      <c r="G23" s="45"/>
      <c r="H23" s="45">
        <f t="shared" ref="H23" si="2">SUM(G23*1.07)</f>
        <v>0</v>
      </c>
    </row>
    <row r="24" spans="1:12" ht="12.75" thickBot="1" x14ac:dyDescent="0.25">
      <c r="A24" s="23" t="s">
        <v>33</v>
      </c>
      <c r="B24" s="36" t="s">
        <v>36</v>
      </c>
      <c r="C24" s="41"/>
      <c r="D24" s="2" t="s">
        <v>44</v>
      </c>
      <c r="E24" s="39">
        <f>SUM(C24)</f>
        <v>0</v>
      </c>
      <c r="F24" s="46" t="s">
        <v>14</v>
      </c>
      <c r="G24" s="47"/>
      <c r="H24" s="47">
        <f t="shared" ref="H24" si="3">SUM(G24*1.12)</f>
        <v>0</v>
      </c>
    </row>
    <row r="25" spans="1:12" ht="12.75" thickBot="1" x14ac:dyDescent="0.25">
      <c r="A25" s="23" t="s">
        <v>17</v>
      </c>
      <c r="B25" s="36" t="s">
        <v>34</v>
      </c>
      <c r="C25" s="41"/>
      <c r="D25" s="38" t="s">
        <v>35</v>
      </c>
      <c r="E25" s="39">
        <f t="shared" ref="E25" si="4">SUM(C25)</f>
        <v>0</v>
      </c>
      <c r="F25" s="48"/>
      <c r="G25" s="49"/>
      <c r="H25" s="50"/>
    </row>
    <row r="26" spans="1:12" x14ac:dyDescent="0.2">
      <c r="A26" s="23" t="s">
        <v>77</v>
      </c>
      <c r="B26" s="73" t="s">
        <v>36</v>
      </c>
      <c r="C26" s="41"/>
      <c r="D26" s="2"/>
      <c r="E26" s="53">
        <f>SUM(C26)</f>
        <v>0</v>
      </c>
      <c r="F26" s="42" t="s">
        <v>16</v>
      </c>
      <c r="G26" s="43"/>
      <c r="H26" s="51">
        <f>SUM(G26/1.05)</f>
        <v>0</v>
      </c>
    </row>
    <row r="27" spans="1:12" x14ac:dyDescent="0.2">
      <c r="A27" s="23" t="s">
        <v>19</v>
      </c>
      <c r="B27" s="52" t="s">
        <v>43</v>
      </c>
      <c r="C27" s="41"/>
      <c r="D27" s="55"/>
      <c r="E27" s="53">
        <f t="shared" ref="E27:E30" si="5">SUM(C27)</f>
        <v>0</v>
      </c>
      <c r="F27" s="44" t="s">
        <v>18</v>
      </c>
      <c r="G27" s="45"/>
      <c r="H27" s="54">
        <f>SUM(G27/1.07)</f>
        <v>0</v>
      </c>
    </row>
    <row r="28" spans="1:12" ht="12.75" thickBot="1" x14ac:dyDescent="0.25">
      <c r="A28" s="32"/>
      <c r="B28" s="52" t="s">
        <v>43</v>
      </c>
      <c r="C28" s="41"/>
      <c r="D28" s="55"/>
      <c r="E28" s="53">
        <f t="shared" si="5"/>
        <v>0</v>
      </c>
      <c r="F28" s="46" t="s">
        <v>20</v>
      </c>
      <c r="G28" s="47"/>
      <c r="H28" s="56">
        <f>SUM(G28/1.12)</f>
        <v>0</v>
      </c>
    </row>
    <row r="29" spans="1:12" x14ac:dyDescent="0.2">
      <c r="A29" s="32"/>
      <c r="B29" s="52" t="s">
        <v>43</v>
      </c>
      <c r="C29" s="41"/>
      <c r="D29" s="55"/>
      <c r="E29" s="53">
        <f t="shared" si="5"/>
        <v>0</v>
      </c>
    </row>
    <row r="30" spans="1:12" x14ac:dyDescent="0.2">
      <c r="A30" s="32"/>
      <c r="B30" s="52" t="s">
        <v>43</v>
      </c>
      <c r="C30" s="41"/>
      <c r="D30" s="55"/>
      <c r="E30" s="53">
        <f t="shared" si="5"/>
        <v>0</v>
      </c>
    </row>
    <row r="31" spans="1:12" ht="12.75" thickBot="1" x14ac:dyDescent="0.25">
      <c r="A31" s="32"/>
      <c r="B31" s="52" t="s">
        <v>43</v>
      </c>
      <c r="C31" s="41"/>
      <c r="D31" s="55"/>
      <c r="E31" s="53">
        <f t="shared" ref="E31" si="6">SUM(C31)</f>
        <v>0</v>
      </c>
      <c r="F31" s="7"/>
      <c r="G31" s="7"/>
      <c r="H31" s="7"/>
    </row>
    <row r="32" spans="1:12" ht="13.5" thickTop="1" thickBot="1" x14ac:dyDescent="0.25">
      <c r="A32" s="57"/>
      <c r="B32" s="58"/>
      <c r="C32" s="59"/>
      <c r="D32" s="60" t="s">
        <v>22</v>
      </c>
      <c r="E32" s="61">
        <f>SUM(E13:E31)</f>
        <v>0</v>
      </c>
      <c r="F32" s="7"/>
      <c r="G32" s="7"/>
      <c r="H32" s="7"/>
      <c r="I32" s="7"/>
      <c r="J32" s="7"/>
      <c r="K32" s="7"/>
      <c r="L32" s="7"/>
    </row>
    <row r="33" spans="1:12" ht="13.5" thickTop="1" thickBot="1" x14ac:dyDescent="0.25">
      <c r="A33" s="62"/>
      <c r="B33" s="38"/>
      <c r="C33" s="63"/>
      <c r="D33" s="64"/>
      <c r="E33" s="65"/>
      <c r="F33" s="7"/>
      <c r="G33" s="7"/>
      <c r="H33" s="7"/>
      <c r="I33" s="7"/>
      <c r="J33" s="7"/>
      <c r="K33" s="7"/>
      <c r="L33" s="7"/>
    </row>
    <row r="34" spans="1:12" ht="12.75" thickTop="1" x14ac:dyDescent="0.2">
      <c r="A34" s="20" t="s">
        <v>54</v>
      </c>
      <c r="B34" s="72"/>
      <c r="C34" s="20" t="s">
        <v>58</v>
      </c>
      <c r="D34" s="77"/>
      <c r="E34" s="78"/>
    </row>
    <row r="35" spans="1:12" x14ac:dyDescent="0.2">
      <c r="A35" s="23" t="s">
        <v>56</v>
      </c>
      <c r="B35" s="66"/>
      <c r="C35" s="23" t="s">
        <v>57</v>
      </c>
      <c r="D35" s="67"/>
      <c r="E35" s="26"/>
    </row>
    <row r="36" spans="1:12" ht="12.75" thickBot="1" x14ac:dyDescent="0.25">
      <c r="A36" s="27" t="s">
        <v>55</v>
      </c>
      <c r="B36" s="68"/>
      <c r="C36" s="27" t="s">
        <v>57</v>
      </c>
      <c r="D36" s="69"/>
      <c r="E36" s="30"/>
      <c r="F36" s="31"/>
      <c r="G36" s="31"/>
      <c r="H36" s="31"/>
    </row>
    <row r="37" spans="1:12" ht="12.75" thickTop="1" x14ac:dyDescent="0.2">
      <c r="A37" s="23" t="s">
        <v>2</v>
      </c>
      <c r="B37" s="36" t="s">
        <v>3</v>
      </c>
      <c r="C37" s="37"/>
      <c r="D37" s="38"/>
      <c r="E37" s="39">
        <f>SUM(C37*0.72)</f>
        <v>0</v>
      </c>
      <c r="F37" s="35"/>
      <c r="G37" s="19"/>
      <c r="H37" s="19"/>
    </row>
    <row r="38" spans="1:12" x14ac:dyDescent="0.2">
      <c r="A38" s="23" t="s">
        <v>38</v>
      </c>
      <c r="B38" s="36" t="s">
        <v>68</v>
      </c>
      <c r="C38" s="41"/>
      <c r="D38" s="38" t="s">
        <v>61</v>
      </c>
      <c r="E38" s="39">
        <f>SUM(C38)</f>
        <v>0</v>
      </c>
      <c r="F38" s="35"/>
      <c r="G38" s="19"/>
      <c r="H38" s="19"/>
    </row>
    <row r="39" spans="1:12" x14ac:dyDescent="0.2">
      <c r="A39" s="23" t="s">
        <v>37</v>
      </c>
      <c r="B39" s="36" t="s">
        <v>68</v>
      </c>
      <c r="C39" s="41"/>
      <c r="D39" s="38" t="s">
        <v>62</v>
      </c>
      <c r="E39" s="39">
        <f>SUM(C39)</f>
        <v>0</v>
      </c>
      <c r="F39" s="71"/>
      <c r="G39" s="19"/>
      <c r="H39" s="19"/>
    </row>
    <row r="40" spans="1:12" x14ac:dyDescent="0.2">
      <c r="A40" s="23" t="s">
        <v>39</v>
      </c>
      <c r="B40" s="36" t="s">
        <v>31</v>
      </c>
      <c r="C40" s="37"/>
      <c r="D40" s="38" t="s">
        <v>40</v>
      </c>
      <c r="E40" s="39">
        <f>SUM(C40*68.5)</f>
        <v>0</v>
      </c>
      <c r="F40" s="71"/>
      <c r="G40" s="31"/>
      <c r="H40" s="31"/>
    </row>
    <row r="41" spans="1:12" x14ac:dyDescent="0.2">
      <c r="A41" s="23" t="s">
        <v>4</v>
      </c>
      <c r="B41" s="36" t="s">
        <v>31</v>
      </c>
      <c r="C41" s="37"/>
      <c r="D41" s="38"/>
      <c r="E41" s="39">
        <f>SUM(C41*18.5)</f>
        <v>0</v>
      </c>
      <c r="F41" s="35"/>
      <c r="G41" s="19"/>
      <c r="H41" s="19"/>
    </row>
    <row r="42" spans="1:12" x14ac:dyDescent="0.2">
      <c r="A42" s="23" t="s">
        <v>5</v>
      </c>
      <c r="B42" s="36" t="s">
        <v>31</v>
      </c>
      <c r="C42" s="37"/>
      <c r="D42" s="38"/>
      <c r="E42" s="39">
        <f>SUM(C42*22)</f>
        <v>0</v>
      </c>
      <c r="F42" s="35"/>
      <c r="G42" s="19"/>
      <c r="H42" s="19"/>
    </row>
    <row r="43" spans="1:12" x14ac:dyDescent="0.2">
      <c r="A43" s="23" t="s">
        <v>7</v>
      </c>
      <c r="B43" s="36" t="s">
        <v>31</v>
      </c>
      <c r="C43" s="40"/>
      <c r="D43" s="38"/>
      <c r="E43" s="39">
        <f>SUM(C43*28)</f>
        <v>0</v>
      </c>
      <c r="F43" s="35"/>
      <c r="G43" s="19"/>
      <c r="H43" s="19"/>
    </row>
    <row r="44" spans="1:12" ht="12.75" thickBot="1" x14ac:dyDescent="0.25">
      <c r="A44" s="23" t="s">
        <v>9</v>
      </c>
      <c r="B44" s="36" t="s">
        <v>34</v>
      </c>
      <c r="C44" s="41"/>
      <c r="D44" s="38" t="s">
        <v>10</v>
      </c>
      <c r="E44" s="39">
        <f>SUM(C44)</f>
        <v>0</v>
      </c>
      <c r="F44" s="2"/>
      <c r="G44" s="2"/>
      <c r="H44" s="2"/>
    </row>
    <row r="45" spans="1:12" ht="12.75" thickBot="1" x14ac:dyDescent="0.25">
      <c r="A45" s="23" t="s">
        <v>12</v>
      </c>
      <c r="B45" s="36" t="s">
        <v>34</v>
      </c>
      <c r="C45" s="41"/>
      <c r="D45" s="38" t="s">
        <v>13</v>
      </c>
      <c r="E45" s="39">
        <f t="shared" ref="E45:E47" si="7">SUM(C45)</f>
        <v>0</v>
      </c>
      <c r="F45" s="74" t="s">
        <v>6</v>
      </c>
      <c r="G45" s="75"/>
      <c r="H45" s="76"/>
    </row>
    <row r="46" spans="1:12" x14ac:dyDescent="0.2">
      <c r="A46" s="23" t="s">
        <v>15</v>
      </c>
      <c r="B46" s="36" t="s">
        <v>34</v>
      </c>
      <c r="C46" s="41"/>
      <c r="D46" s="38"/>
      <c r="E46" s="39">
        <f t="shared" si="7"/>
        <v>0</v>
      </c>
      <c r="F46" s="42" t="s">
        <v>8</v>
      </c>
      <c r="G46" s="43"/>
      <c r="H46" s="43">
        <f t="shared" ref="H46" si="8">SUM(G46*1.05)</f>
        <v>0</v>
      </c>
    </row>
    <row r="47" spans="1:12" x14ac:dyDescent="0.2">
      <c r="A47" s="23" t="s">
        <v>59</v>
      </c>
      <c r="B47" s="36" t="s">
        <v>34</v>
      </c>
      <c r="C47" s="41"/>
      <c r="D47" s="38"/>
      <c r="E47" s="39">
        <f t="shared" si="7"/>
        <v>0</v>
      </c>
      <c r="F47" s="44" t="s">
        <v>11</v>
      </c>
      <c r="G47" s="45"/>
      <c r="H47" s="45">
        <f t="shared" ref="H47" si="9">SUM(G47*1.07)</f>
        <v>0</v>
      </c>
    </row>
    <row r="48" spans="1:12" ht="12.75" thickBot="1" x14ac:dyDescent="0.25">
      <c r="A48" s="23" t="s">
        <v>33</v>
      </c>
      <c r="B48" s="36" t="s">
        <v>36</v>
      </c>
      <c r="C48" s="41"/>
      <c r="D48" s="2" t="s">
        <v>44</v>
      </c>
      <c r="E48" s="39">
        <f>SUM(C48)</f>
        <v>0</v>
      </c>
      <c r="F48" s="46" t="s">
        <v>14</v>
      </c>
      <c r="G48" s="47"/>
      <c r="H48" s="47">
        <f t="shared" ref="H48" si="10">SUM(G48*1.12)</f>
        <v>0</v>
      </c>
    </row>
    <row r="49" spans="1:12" ht="12.75" thickBot="1" x14ac:dyDescent="0.25">
      <c r="A49" s="23" t="s">
        <v>17</v>
      </c>
      <c r="B49" s="36" t="s">
        <v>34</v>
      </c>
      <c r="C49" s="41"/>
      <c r="D49" s="38" t="s">
        <v>35</v>
      </c>
      <c r="E49" s="39">
        <f t="shared" ref="E49" si="11">SUM(C49)</f>
        <v>0</v>
      </c>
      <c r="F49" s="48"/>
      <c r="G49" s="49"/>
      <c r="H49" s="50"/>
    </row>
    <row r="50" spans="1:12" x14ac:dyDescent="0.2">
      <c r="A50" s="23" t="s">
        <v>77</v>
      </c>
      <c r="B50" s="73" t="s">
        <v>36</v>
      </c>
      <c r="C50" s="41"/>
      <c r="D50" s="2"/>
      <c r="E50" s="53">
        <f>SUM(C50)</f>
        <v>0</v>
      </c>
      <c r="F50" s="42" t="s">
        <v>16</v>
      </c>
      <c r="G50" s="43"/>
      <c r="H50" s="51">
        <f>SUM(G50/1.05)</f>
        <v>0</v>
      </c>
    </row>
    <row r="51" spans="1:12" x14ac:dyDescent="0.2">
      <c r="A51" s="23" t="s">
        <v>19</v>
      </c>
      <c r="B51" s="52" t="s">
        <v>43</v>
      </c>
      <c r="C51" s="41"/>
      <c r="D51" s="55"/>
      <c r="E51" s="53">
        <f t="shared" ref="E51:E55" si="12">SUM(C51)</f>
        <v>0</v>
      </c>
      <c r="F51" s="44" t="s">
        <v>18</v>
      </c>
      <c r="G51" s="45"/>
      <c r="H51" s="54">
        <f>SUM(G51/1.07)</f>
        <v>0</v>
      </c>
    </row>
    <row r="52" spans="1:12" ht="12.75" thickBot="1" x14ac:dyDescent="0.25">
      <c r="A52" s="32"/>
      <c r="B52" s="52" t="s">
        <v>43</v>
      </c>
      <c r="C52" s="41"/>
      <c r="D52" s="55"/>
      <c r="E52" s="53">
        <f t="shared" si="12"/>
        <v>0</v>
      </c>
      <c r="F52" s="46" t="s">
        <v>20</v>
      </c>
      <c r="G52" s="47"/>
      <c r="H52" s="56">
        <f>SUM(G52/1.12)</f>
        <v>0</v>
      </c>
    </row>
    <row r="53" spans="1:12" x14ac:dyDescent="0.2">
      <c r="A53" s="32"/>
      <c r="B53" s="52" t="s">
        <v>43</v>
      </c>
      <c r="C53" s="41"/>
      <c r="D53" s="55"/>
      <c r="E53" s="53">
        <f t="shared" si="12"/>
        <v>0</v>
      </c>
    </row>
    <row r="54" spans="1:12" x14ac:dyDescent="0.2">
      <c r="A54" s="32"/>
      <c r="B54" s="52" t="s">
        <v>43</v>
      </c>
      <c r="C54" s="41"/>
      <c r="D54" s="55"/>
      <c r="E54" s="53">
        <f t="shared" si="12"/>
        <v>0</v>
      </c>
      <c r="F54" s="7"/>
      <c r="G54" s="7"/>
      <c r="H54" s="7"/>
    </row>
    <row r="55" spans="1:12" ht="12.75" thickBot="1" x14ac:dyDescent="0.25">
      <c r="A55" s="32"/>
      <c r="B55" s="52" t="s">
        <v>43</v>
      </c>
      <c r="C55" s="41"/>
      <c r="D55" s="55"/>
      <c r="E55" s="53">
        <f t="shared" si="12"/>
        <v>0</v>
      </c>
      <c r="F55" s="7"/>
      <c r="G55" s="7"/>
      <c r="H55" s="7"/>
    </row>
    <row r="56" spans="1:12" ht="13.5" thickTop="1" thickBot="1" x14ac:dyDescent="0.25">
      <c r="A56" s="57"/>
      <c r="B56" s="58"/>
      <c r="C56" s="59"/>
      <c r="D56" s="60" t="s">
        <v>23</v>
      </c>
      <c r="E56" s="61">
        <f>SUM(E37:E55)</f>
        <v>0</v>
      </c>
      <c r="F56" s="7"/>
      <c r="G56" s="7"/>
      <c r="H56" s="7"/>
      <c r="I56" s="7"/>
      <c r="J56" s="7"/>
      <c r="K56" s="7"/>
      <c r="L56" s="7"/>
    </row>
    <row r="57" spans="1:12" ht="13.5" thickTop="1" thickBot="1" x14ac:dyDescent="0.25">
      <c r="A57" s="62"/>
      <c r="B57" s="38"/>
      <c r="C57" s="63"/>
      <c r="D57" s="64"/>
      <c r="E57" s="65"/>
      <c r="F57" s="7"/>
      <c r="G57" s="7"/>
      <c r="H57" s="7"/>
      <c r="I57" s="7"/>
      <c r="J57" s="7"/>
      <c r="K57" s="7"/>
      <c r="L57" s="7"/>
    </row>
    <row r="58" spans="1:12" ht="12.75" thickTop="1" x14ac:dyDescent="0.2">
      <c r="A58" s="20" t="s">
        <v>54</v>
      </c>
      <c r="B58" s="21"/>
      <c r="C58" s="20" t="s">
        <v>58</v>
      </c>
      <c r="D58" s="77"/>
      <c r="E58" s="78"/>
    </row>
    <row r="59" spans="1:12" x14ac:dyDescent="0.2">
      <c r="A59" s="23" t="s">
        <v>56</v>
      </c>
      <c r="B59" s="66"/>
      <c r="C59" s="23" t="s">
        <v>57</v>
      </c>
      <c r="D59" s="67"/>
      <c r="E59" s="26"/>
    </row>
    <row r="60" spans="1:12" ht="12.75" thickBot="1" x14ac:dyDescent="0.25">
      <c r="A60" s="27" t="s">
        <v>55</v>
      </c>
      <c r="B60" s="68"/>
      <c r="C60" s="27" t="s">
        <v>57</v>
      </c>
      <c r="D60" s="69"/>
      <c r="E60" s="30"/>
      <c r="F60" s="31"/>
      <c r="G60" s="31"/>
      <c r="H60" s="31"/>
    </row>
    <row r="61" spans="1:12" ht="12.75" thickTop="1" x14ac:dyDescent="0.2">
      <c r="A61" s="23" t="s">
        <v>2</v>
      </c>
      <c r="B61" s="36" t="s">
        <v>3</v>
      </c>
      <c r="C61" s="37"/>
      <c r="D61" s="38"/>
      <c r="E61" s="39">
        <f>SUM(C61*0.72)</f>
        <v>0</v>
      </c>
      <c r="F61" s="35"/>
      <c r="G61" s="19"/>
      <c r="H61" s="19"/>
    </row>
    <row r="62" spans="1:12" x14ac:dyDescent="0.2">
      <c r="A62" s="23" t="s">
        <v>38</v>
      </c>
      <c r="B62" s="36" t="s">
        <v>68</v>
      </c>
      <c r="C62" s="41"/>
      <c r="D62" s="38" t="s">
        <v>61</v>
      </c>
      <c r="E62" s="39">
        <f>SUM(C62)</f>
        <v>0</v>
      </c>
      <c r="F62" s="35"/>
      <c r="G62" s="19"/>
      <c r="H62" s="19"/>
    </row>
    <row r="63" spans="1:12" x14ac:dyDescent="0.2">
      <c r="A63" s="23" t="s">
        <v>37</v>
      </c>
      <c r="B63" s="36" t="s">
        <v>68</v>
      </c>
      <c r="C63" s="41"/>
      <c r="D63" s="38" t="s">
        <v>62</v>
      </c>
      <c r="E63" s="39">
        <f>SUM(C63)</f>
        <v>0</v>
      </c>
      <c r="F63" s="71"/>
      <c r="G63" s="19"/>
      <c r="H63" s="19"/>
    </row>
    <row r="64" spans="1:12" x14ac:dyDescent="0.2">
      <c r="A64" s="23" t="s">
        <v>39</v>
      </c>
      <c r="B64" s="36" t="s">
        <v>31</v>
      </c>
      <c r="C64" s="37"/>
      <c r="D64" s="38" t="s">
        <v>40</v>
      </c>
      <c r="E64" s="39">
        <f>SUM(C64*68.5)</f>
        <v>0</v>
      </c>
      <c r="F64" s="71"/>
      <c r="G64" s="31"/>
      <c r="H64" s="31"/>
    </row>
    <row r="65" spans="1:12" x14ac:dyDescent="0.2">
      <c r="A65" s="23" t="s">
        <v>4</v>
      </c>
      <c r="B65" s="36" t="s">
        <v>31</v>
      </c>
      <c r="C65" s="37"/>
      <c r="D65" s="38"/>
      <c r="E65" s="39">
        <f>SUM(C65*18.5)</f>
        <v>0</v>
      </c>
      <c r="F65" s="35"/>
      <c r="G65" s="19"/>
      <c r="H65" s="19"/>
    </row>
    <row r="66" spans="1:12" x14ac:dyDescent="0.2">
      <c r="A66" s="23" t="s">
        <v>5</v>
      </c>
      <c r="B66" s="36" t="s">
        <v>31</v>
      </c>
      <c r="C66" s="37"/>
      <c r="D66" s="38"/>
      <c r="E66" s="39">
        <f>SUM(C66*22)</f>
        <v>0</v>
      </c>
      <c r="F66" s="35"/>
      <c r="G66" s="19"/>
      <c r="H66" s="19"/>
    </row>
    <row r="67" spans="1:12" x14ac:dyDescent="0.2">
      <c r="A67" s="23" t="s">
        <v>7</v>
      </c>
      <c r="B67" s="36" t="s">
        <v>31</v>
      </c>
      <c r="C67" s="40"/>
      <c r="D67" s="38"/>
      <c r="E67" s="39">
        <f>SUM(C67*28)</f>
        <v>0</v>
      </c>
      <c r="F67" s="35"/>
      <c r="G67" s="19"/>
      <c r="H67" s="19"/>
    </row>
    <row r="68" spans="1:12" ht="12.75" thickBot="1" x14ac:dyDescent="0.25">
      <c r="A68" s="23" t="s">
        <v>9</v>
      </c>
      <c r="B68" s="36" t="s">
        <v>34</v>
      </c>
      <c r="C68" s="41"/>
      <c r="D68" s="38" t="s">
        <v>10</v>
      </c>
      <c r="E68" s="39">
        <f>SUM(C68)</f>
        <v>0</v>
      </c>
      <c r="F68" s="2"/>
      <c r="G68" s="2"/>
      <c r="H68" s="2"/>
    </row>
    <row r="69" spans="1:12" ht="12.75" thickBot="1" x14ac:dyDescent="0.25">
      <c r="A69" s="23" t="s">
        <v>12</v>
      </c>
      <c r="B69" s="36" t="s">
        <v>34</v>
      </c>
      <c r="C69" s="41"/>
      <c r="D69" s="38" t="s">
        <v>13</v>
      </c>
      <c r="E69" s="39">
        <f t="shared" ref="E69:E71" si="13">SUM(C69)</f>
        <v>0</v>
      </c>
      <c r="F69" s="74" t="s">
        <v>6</v>
      </c>
      <c r="G69" s="75"/>
      <c r="H69" s="76"/>
    </row>
    <row r="70" spans="1:12" x14ac:dyDescent="0.2">
      <c r="A70" s="23" t="s">
        <v>15</v>
      </c>
      <c r="B70" s="36" t="s">
        <v>34</v>
      </c>
      <c r="C70" s="41"/>
      <c r="D70" s="38"/>
      <c r="E70" s="39">
        <f t="shared" si="13"/>
        <v>0</v>
      </c>
      <c r="F70" s="42" t="s">
        <v>8</v>
      </c>
      <c r="G70" s="43"/>
      <c r="H70" s="43">
        <f t="shared" ref="H70" si="14">SUM(G70*1.05)</f>
        <v>0</v>
      </c>
    </row>
    <row r="71" spans="1:12" x14ac:dyDescent="0.2">
      <c r="A71" s="23" t="s">
        <v>59</v>
      </c>
      <c r="B71" s="36" t="s">
        <v>34</v>
      </c>
      <c r="C71" s="41"/>
      <c r="D71" s="38"/>
      <c r="E71" s="39">
        <f t="shared" si="13"/>
        <v>0</v>
      </c>
      <c r="F71" s="44" t="s">
        <v>11</v>
      </c>
      <c r="G71" s="45"/>
      <c r="H71" s="45">
        <f t="shared" ref="H71" si="15">SUM(G71*1.07)</f>
        <v>0</v>
      </c>
    </row>
    <row r="72" spans="1:12" ht="12.75" thickBot="1" x14ac:dyDescent="0.25">
      <c r="A72" s="23" t="s">
        <v>33</v>
      </c>
      <c r="B72" s="36" t="s">
        <v>36</v>
      </c>
      <c r="C72" s="41"/>
      <c r="D72" s="2" t="s">
        <v>44</v>
      </c>
      <c r="E72" s="39">
        <f>SUM(C72)</f>
        <v>0</v>
      </c>
      <c r="F72" s="46" t="s">
        <v>14</v>
      </c>
      <c r="G72" s="47"/>
      <c r="H72" s="47">
        <f t="shared" ref="H72" si="16">SUM(G72*1.12)</f>
        <v>0</v>
      </c>
    </row>
    <row r="73" spans="1:12" ht="12.75" thickBot="1" x14ac:dyDescent="0.25">
      <c r="A73" s="23" t="s">
        <v>17</v>
      </c>
      <c r="B73" s="36" t="s">
        <v>34</v>
      </c>
      <c r="C73" s="41"/>
      <c r="D73" s="38" t="s">
        <v>35</v>
      </c>
      <c r="E73" s="39">
        <f t="shared" ref="E73" si="17">SUM(C73)</f>
        <v>0</v>
      </c>
      <c r="F73" s="48"/>
      <c r="G73" s="49"/>
      <c r="H73" s="50"/>
    </row>
    <row r="74" spans="1:12" x14ac:dyDescent="0.2">
      <c r="A74" s="23" t="s">
        <v>77</v>
      </c>
      <c r="B74" s="73" t="s">
        <v>36</v>
      </c>
      <c r="C74" s="41"/>
      <c r="D74" s="2"/>
      <c r="E74" s="53">
        <f>SUM(C74)</f>
        <v>0</v>
      </c>
      <c r="F74" s="42" t="s">
        <v>16</v>
      </c>
      <c r="G74" s="43"/>
      <c r="H74" s="51">
        <f>SUM(G74/1.05)</f>
        <v>0</v>
      </c>
    </row>
    <row r="75" spans="1:12" x14ac:dyDescent="0.2">
      <c r="A75" s="23" t="s">
        <v>19</v>
      </c>
      <c r="B75" s="52" t="s">
        <v>43</v>
      </c>
      <c r="C75" s="41"/>
      <c r="D75" s="55"/>
      <c r="E75" s="53">
        <f t="shared" ref="E75:E79" si="18">SUM(C75)</f>
        <v>0</v>
      </c>
      <c r="F75" s="44" t="s">
        <v>18</v>
      </c>
      <c r="G75" s="45"/>
      <c r="H75" s="54">
        <f>SUM(G75/1.07)</f>
        <v>0</v>
      </c>
    </row>
    <row r="76" spans="1:12" ht="12.75" thickBot="1" x14ac:dyDescent="0.25">
      <c r="A76" s="32"/>
      <c r="B76" s="52" t="s">
        <v>43</v>
      </c>
      <c r="C76" s="41"/>
      <c r="D76" s="55"/>
      <c r="E76" s="53">
        <f t="shared" si="18"/>
        <v>0</v>
      </c>
      <c r="F76" s="46" t="s">
        <v>20</v>
      </c>
      <c r="G76" s="47"/>
      <c r="H76" s="56">
        <f>SUM(G76/1.12)</f>
        <v>0</v>
      </c>
    </row>
    <row r="77" spans="1:12" x14ac:dyDescent="0.2">
      <c r="A77" s="32"/>
      <c r="B77" s="52" t="s">
        <v>43</v>
      </c>
      <c r="C77" s="41"/>
      <c r="D77" s="55"/>
      <c r="E77" s="53">
        <f t="shared" si="18"/>
        <v>0</v>
      </c>
    </row>
    <row r="78" spans="1:12" x14ac:dyDescent="0.2">
      <c r="A78" s="32"/>
      <c r="B78" s="52" t="s">
        <v>43</v>
      </c>
      <c r="C78" s="41"/>
      <c r="D78" s="55"/>
      <c r="E78" s="53">
        <f t="shared" si="18"/>
        <v>0</v>
      </c>
      <c r="F78" s="7"/>
      <c r="G78" s="7"/>
      <c r="H78" s="7"/>
    </row>
    <row r="79" spans="1:12" ht="12.75" thickBot="1" x14ac:dyDescent="0.25">
      <c r="A79" s="32"/>
      <c r="B79" s="52" t="s">
        <v>43</v>
      </c>
      <c r="C79" s="41"/>
      <c r="D79" s="55"/>
      <c r="E79" s="53">
        <f t="shared" si="18"/>
        <v>0</v>
      </c>
      <c r="F79" s="7"/>
      <c r="G79" s="7"/>
      <c r="H79" s="7"/>
    </row>
    <row r="80" spans="1:12" ht="13.5" thickTop="1" thickBot="1" x14ac:dyDescent="0.25">
      <c r="A80" s="57"/>
      <c r="B80" s="58"/>
      <c r="C80" s="59"/>
      <c r="D80" s="60" t="s">
        <v>24</v>
      </c>
      <c r="E80" s="61">
        <f>SUM(E61:E79)</f>
        <v>0</v>
      </c>
      <c r="F80" s="7"/>
      <c r="G80" s="7"/>
      <c r="H80" s="7"/>
      <c r="I80" s="7"/>
      <c r="J80" s="7"/>
      <c r="K80" s="7"/>
      <c r="L80" s="7"/>
    </row>
    <row r="81" spans="1:12" ht="13.5" thickTop="1" thickBot="1" x14ac:dyDescent="0.25">
      <c r="A81" s="62"/>
      <c r="B81" s="38"/>
      <c r="C81" s="63"/>
      <c r="D81" s="64"/>
      <c r="E81" s="65"/>
      <c r="F81" s="7"/>
      <c r="G81" s="7"/>
      <c r="H81" s="7"/>
      <c r="I81" s="7"/>
      <c r="J81" s="7"/>
      <c r="K81" s="7"/>
      <c r="L81" s="7"/>
    </row>
    <row r="82" spans="1:12" ht="12.75" thickTop="1" x14ac:dyDescent="0.2">
      <c r="A82" s="20" t="s">
        <v>54</v>
      </c>
      <c r="B82" s="21"/>
      <c r="C82" s="20" t="s">
        <v>58</v>
      </c>
      <c r="D82" s="77"/>
      <c r="E82" s="78"/>
    </row>
    <row r="83" spans="1:12" x14ac:dyDescent="0.2">
      <c r="A83" s="23" t="s">
        <v>56</v>
      </c>
      <c r="B83" s="66"/>
      <c r="C83" s="23" t="s">
        <v>57</v>
      </c>
      <c r="D83" s="67"/>
      <c r="E83" s="26"/>
    </row>
    <row r="84" spans="1:12" ht="12.75" thickBot="1" x14ac:dyDescent="0.25">
      <c r="A84" s="27" t="s">
        <v>55</v>
      </c>
      <c r="B84" s="68"/>
      <c r="C84" s="27" t="s">
        <v>57</v>
      </c>
      <c r="D84" s="69"/>
      <c r="E84" s="30"/>
      <c r="F84" s="31"/>
      <c r="G84" s="31"/>
      <c r="H84" s="31"/>
    </row>
    <row r="85" spans="1:12" ht="12.75" thickTop="1" x14ac:dyDescent="0.2">
      <c r="A85" s="23" t="s">
        <v>2</v>
      </c>
      <c r="B85" s="36" t="s">
        <v>3</v>
      </c>
      <c r="C85" s="37"/>
      <c r="D85" s="38"/>
      <c r="E85" s="39">
        <f>SUM(C85*0.72)</f>
        <v>0</v>
      </c>
      <c r="F85" s="35"/>
      <c r="G85" s="19"/>
      <c r="H85" s="19"/>
    </row>
    <row r="86" spans="1:12" x14ac:dyDescent="0.2">
      <c r="A86" s="23" t="s">
        <v>38</v>
      </c>
      <c r="B86" s="36" t="s">
        <v>68</v>
      </c>
      <c r="C86" s="41"/>
      <c r="D86" s="38" t="s">
        <v>61</v>
      </c>
      <c r="E86" s="39">
        <f>SUM(C86)</f>
        <v>0</v>
      </c>
      <c r="F86" s="35"/>
      <c r="G86" s="19"/>
      <c r="H86" s="19"/>
    </row>
    <row r="87" spans="1:12" x14ac:dyDescent="0.2">
      <c r="A87" s="23" t="s">
        <v>37</v>
      </c>
      <c r="B87" s="36" t="s">
        <v>68</v>
      </c>
      <c r="C87" s="41"/>
      <c r="D87" s="38" t="s">
        <v>62</v>
      </c>
      <c r="E87" s="39">
        <f>SUM(C87)</f>
        <v>0</v>
      </c>
      <c r="F87" s="71"/>
      <c r="G87" s="19"/>
      <c r="H87" s="19"/>
    </row>
    <row r="88" spans="1:12" x14ac:dyDescent="0.2">
      <c r="A88" s="23" t="s">
        <v>39</v>
      </c>
      <c r="B88" s="36" t="s">
        <v>31</v>
      </c>
      <c r="C88" s="37"/>
      <c r="D88" s="38" t="s">
        <v>40</v>
      </c>
      <c r="E88" s="39">
        <f>SUM(C88*68.5)</f>
        <v>0</v>
      </c>
      <c r="F88" s="71"/>
      <c r="G88" s="31"/>
      <c r="H88" s="31"/>
    </row>
    <row r="89" spans="1:12" x14ac:dyDescent="0.2">
      <c r="A89" s="23" t="s">
        <v>4</v>
      </c>
      <c r="B89" s="36" t="s">
        <v>31</v>
      </c>
      <c r="C89" s="37"/>
      <c r="D89" s="38"/>
      <c r="E89" s="39">
        <f>SUM(C89*18.5)</f>
        <v>0</v>
      </c>
      <c r="F89" s="35"/>
      <c r="G89" s="19"/>
      <c r="H89" s="19"/>
    </row>
    <row r="90" spans="1:12" x14ac:dyDescent="0.2">
      <c r="A90" s="23" t="s">
        <v>5</v>
      </c>
      <c r="B90" s="36" t="s">
        <v>31</v>
      </c>
      <c r="C90" s="37"/>
      <c r="D90" s="38"/>
      <c r="E90" s="39">
        <f>SUM(C90*22)</f>
        <v>0</v>
      </c>
      <c r="F90" s="35"/>
      <c r="G90" s="19"/>
      <c r="H90" s="19"/>
    </row>
    <row r="91" spans="1:12" x14ac:dyDescent="0.2">
      <c r="A91" s="23" t="s">
        <v>7</v>
      </c>
      <c r="B91" s="36" t="s">
        <v>31</v>
      </c>
      <c r="C91" s="40"/>
      <c r="D91" s="38"/>
      <c r="E91" s="39">
        <f>SUM(C91*28)</f>
        <v>0</v>
      </c>
      <c r="F91" s="35"/>
      <c r="G91" s="19"/>
      <c r="H91" s="19"/>
    </row>
    <row r="92" spans="1:12" ht="12.75" thickBot="1" x14ac:dyDescent="0.25">
      <c r="A92" s="23" t="s">
        <v>9</v>
      </c>
      <c r="B92" s="36" t="s">
        <v>34</v>
      </c>
      <c r="C92" s="41"/>
      <c r="D92" s="38" t="s">
        <v>10</v>
      </c>
      <c r="E92" s="39">
        <f>SUM(C92)</f>
        <v>0</v>
      </c>
      <c r="F92" s="2"/>
      <c r="G92" s="2"/>
      <c r="H92" s="2"/>
    </row>
    <row r="93" spans="1:12" ht="12.75" thickBot="1" x14ac:dyDescent="0.25">
      <c r="A93" s="23" t="s">
        <v>12</v>
      </c>
      <c r="B93" s="36" t="s">
        <v>34</v>
      </c>
      <c r="C93" s="41"/>
      <c r="D93" s="38" t="s">
        <v>13</v>
      </c>
      <c r="E93" s="39">
        <f t="shared" ref="E93:E95" si="19">SUM(C93)</f>
        <v>0</v>
      </c>
      <c r="F93" s="74" t="s">
        <v>6</v>
      </c>
      <c r="G93" s="75"/>
      <c r="H93" s="76"/>
    </row>
    <row r="94" spans="1:12" x14ac:dyDescent="0.2">
      <c r="A94" s="23" t="s">
        <v>15</v>
      </c>
      <c r="B94" s="36" t="s">
        <v>34</v>
      </c>
      <c r="C94" s="41"/>
      <c r="D94" s="38"/>
      <c r="E94" s="39">
        <f t="shared" si="19"/>
        <v>0</v>
      </c>
      <c r="F94" s="42" t="s">
        <v>8</v>
      </c>
      <c r="G94" s="43"/>
      <c r="H94" s="43">
        <f t="shared" ref="H94" si="20">SUM(G94*1.05)</f>
        <v>0</v>
      </c>
    </row>
    <row r="95" spans="1:12" x14ac:dyDescent="0.2">
      <c r="A95" s="23" t="s">
        <v>59</v>
      </c>
      <c r="B95" s="36" t="s">
        <v>34</v>
      </c>
      <c r="C95" s="41"/>
      <c r="D95" s="38"/>
      <c r="E95" s="39">
        <f t="shared" si="19"/>
        <v>0</v>
      </c>
      <c r="F95" s="44" t="s">
        <v>11</v>
      </c>
      <c r="G95" s="45"/>
      <c r="H95" s="45">
        <f t="shared" ref="H95" si="21">SUM(G95*1.07)</f>
        <v>0</v>
      </c>
    </row>
    <row r="96" spans="1:12" ht="12.75" thickBot="1" x14ac:dyDescent="0.25">
      <c r="A96" s="23" t="s">
        <v>33</v>
      </c>
      <c r="B96" s="36" t="s">
        <v>36</v>
      </c>
      <c r="C96" s="41"/>
      <c r="D96" s="2" t="s">
        <v>44</v>
      </c>
      <c r="E96" s="39">
        <f>SUM(C96)</f>
        <v>0</v>
      </c>
      <c r="F96" s="46" t="s">
        <v>14</v>
      </c>
      <c r="G96" s="47"/>
      <c r="H96" s="47">
        <f t="shared" ref="H96" si="22">SUM(G96*1.12)</f>
        <v>0</v>
      </c>
    </row>
    <row r="97" spans="1:12" ht="12.75" thickBot="1" x14ac:dyDescent="0.25">
      <c r="A97" s="23" t="s">
        <v>17</v>
      </c>
      <c r="B97" s="36" t="s">
        <v>34</v>
      </c>
      <c r="C97" s="41"/>
      <c r="D97" s="38" t="s">
        <v>35</v>
      </c>
      <c r="E97" s="39">
        <f t="shared" ref="E97" si="23">SUM(C97)</f>
        <v>0</v>
      </c>
      <c r="F97" s="48"/>
      <c r="G97" s="49"/>
      <c r="H97" s="50"/>
    </row>
    <row r="98" spans="1:12" x14ac:dyDescent="0.2">
      <c r="A98" s="23" t="s">
        <v>77</v>
      </c>
      <c r="B98" s="73" t="s">
        <v>36</v>
      </c>
      <c r="C98" s="41"/>
      <c r="D98" s="2"/>
      <c r="E98" s="53">
        <f>SUM(C98)</f>
        <v>0</v>
      </c>
      <c r="F98" s="42" t="s">
        <v>16</v>
      </c>
      <c r="G98" s="43"/>
      <c r="H98" s="51">
        <f>SUM(G98/1.05)</f>
        <v>0</v>
      </c>
    </row>
    <row r="99" spans="1:12" x14ac:dyDescent="0.2">
      <c r="A99" s="23" t="s">
        <v>19</v>
      </c>
      <c r="B99" s="52" t="s">
        <v>43</v>
      </c>
      <c r="C99" s="41"/>
      <c r="D99" s="55"/>
      <c r="E99" s="53">
        <f t="shared" ref="E99:E103" si="24">SUM(C99)</f>
        <v>0</v>
      </c>
      <c r="F99" s="44" t="s">
        <v>18</v>
      </c>
      <c r="G99" s="45"/>
      <c r="H99" s="54">
        <f>SUM(G99/1.07)</f>
        <v>0</v>
      </c>
    </row>
    <row r="100" spans="1:12" ht="12.75" thickBot="1" x14ac:dyDescent="0.25">
      <c r="A100" s="32"/>
      <c r="B100" s="52" t="s">
        <v>43</v>
      </c>
      <c r="C100" s="41"/>
      <c r="D100" s="55"/>
      <c r="E100" s="53">
        <f t="shared" si="24"/>
        <v>0</v>
      </c>
      <c r="F100" s="46" t="s">
        <v>20</v>
      </c>
      <c r="G100" s="47"/>
      <c r="H100" s="56">
        <f>SUM(G100/1.12)</f>
        <v>0</v>
      </c>
    </row>
    <row r="101" spans="1:12" x14ac:dyDescent="0.2">
      <c r="A101" s="32"/>
      <c r="B101" s="52" t="s">
        <v>43</v>
      </c>
      <c r="C101" s="41"/>
      <c r="D101" s="55"/>
      <c r="E101" s="53">
        <f t="shared" si="24"/>
        <v>0</v>
      </c>
    </row>
    <row r="102" spans="1:12" x14ac:dyDescent="0.2">
      <c r="A102" s="32"/>
      <c r="B102" s="52" t="s">
        <v>43</v>
      </c>
      <c r="C102" s="41"/>
      <c r="D102" s="55"/>
      <c r="E102" s="53">
        <f t="shared" si="24"/>
        <v>0</v>
      </c>
      <c r="F102" s="7"/>
      <c r="G102" s="7"/>
      <c r="H102" s="7"/>
    </row>
    <row r="103" spans="1:12" ht="12.75" thickBot="1" x14ac:dyDescent="0.25">
      <c r="A103" s="32"/>
      <c r="B103" s="52" t="s">
        <v>43</v>
      </c>
      <c r="C103" s="41"/>
      <c r="D103" s="55"/>
      <c r="E103" s="53">
        <f t="shared" si="24"/>
        <v>0</v>
      </c>
      <c r="F103" s="7"/>
      <c r="G103" s="7"/>
      <c r="H103" s="7"/>
    </row>
    <row r="104" spans="1:12" ht="13.5" thickTop="1" thickBot="1" x14ac:dyDescent="0.25">
      <c r="A104" s="57"/>
      <c r="B104" s="58"/>
      <c r="C104" s="59"/>
      <c r="D104" s="60" t="s">
        <v>27</v>
      </c>
      <c r="E104" s="61">
        <f>SUM(E85:E103)</f>
        <v>0</v>
      </c>
      <c r="F104" s="7"/>
      <c r="G104" s="7"/>
      <c r="H104" s="7"/>
      <c r="I104" s="7"/>
      <c r="J104" s="7"/>
      <c r="K104" s="7"/>
      <c r="L104" s="7"/>
    </row>
    <row r="105" spans="1:12" ht="13.5" thickTop="1" thickBot="1" x14ac:dyDescent="0.25">
      <c r="A105" s="62"/>
      <c r="B105" s="38"/>
      <c r="C105" s="63"/>
      <c r="D105" s="64"/>
      <c r="E105" s="65"/>
      <c r="F105" s="7"/>
      <c r="G105" s="7"/>
      <c r="H105" s="7"/>
      <c r="I105" s="7"/>
      <c r="J105" s="7"/>
      <c r="K105" s="7"/>
      <c r="L105" s="7"/>
    </row>
    <row r="106" spans="1:12" ht="12.75" thickTop="1" x14ac:dyDescent="0.2">
      <c r="A106" s="20" t="s">
        <v>54</v>
      </c>
      <c r="B106" s="21"/>
      <c r="C106" s="20" t="s">
        <v>58</v>
      </c>
      <c r="D106" s="77"/>
      <c r="E106" s="78"/>
    </row>
    <row r="107" spans="1:12" x14ac:dyDescent="0.2">
      <c r="A107" s="23" t="s">
        <v>56</v>
      </c>
      <c r="B107" s="66"/>
      <c r="C107" s="23" t="s">
        <v>57</v>
      </c>
      <c r="D107" s="67"/>
      <c r="E107" s="26"/>
    </row>
    <row r="108" spans="1:12" ht="12.75" thickBot="1" x14ac:dyDescent="0.25">
      <c r="A108" s="27" t="s">
        <v>55</v>
      </c>
      <c r="B108" s="68"/>
      <c r="C108" s="27" t="s">
        <v>57</v>
      </c>
      <c r="D108" s="69"/>
      <c r="E108" s="30"/>
      <c r="F108" s="31"/>
      <c r="G108" s="31"/>
      <c r="H108" s="31"/>
    </row>
    <row r="109" spans="1:12" ht="12.75" thickTop="1" x14ac:dyDescent="0.2">
      <c r="A109" s="23" t="s">
        <v>2</v>
      </c>
      <c r="B109" s="36" t="s">
        <v>3</v>
      </c>
      <c r="C109" s="37"/>
      <c r="D109" s="38"/>
      <c r="E109" s="39">
        <f>SUM(C109*0.72)</f>
        <v>0</v>
      </c>
      <c r="F109" s="35"/>
      <c r="G109" s="19"/>
      <c r="H109" s="19"/>
    </row>
    <row r="110" spans="1:12" x14ac:dyDescent="0.2">
      <c r="A110" s="23" t="s">
        <v>38</v>
      </c>
      <c r="B110" s="36" t="s">
        <v>68</v>
      </c>
      <c r="C110" s="41"/>
      <c r="D110" s="38" t="s">
        <v>61</v>
      </c>
      <c r="E110" s="39">
        <f>SUM(C110)</f>
        <v>0</v>
      </c>
      <c r="F110" s="35"/>
      <c r="G110" s="19"/>
      <c r="H110" s="19"/>
    </row>
    <row r="111" spans="1:12" x14ac:dyDescent="0.2">
      <c r="A111" s="23" t="s">
        <v>37</v>
      </c>
      <c r="B111" s="36" t="s">
        <v>68</v>
      </c>
      <c r="C111" s="41"/>
      <c r="D111" s="38" t="s">
        <v>62</v>
      </c>
      <c r="E111" s="39">
        <f>SUM(C111)</f>
        <v>0</v>
      </c>
      <c r="F111" s="71"/>
      <c r="G111" s="19"/>
      <c r="H111" s="19"/>
    </row>
    <row r="112" spans="1:12" x14ac:dyDescent="0.2">
      <c r="A112" s="23" t="s">
        <v>39</v>
      </c>
      <c r="B112" s="36" t="s">
        <v>31</v>
      </c>
      <c r="C112" s="37"/>
      <c r="D112" s="38" t="s">
        <v>40</v>
      </c>
      <c r="E112" s="39">
        <f>SUM(C112*68.5)</f>
        <v>0</v>
      </c>
      <c r="F112" s="71"/>
      <c r="G112" s="31"/>
      <c r="H112" s="31"/>
    </row>
    <row r="113" spans="1:12" x14ac:dyDescent="0.2">
      <c r="A113" s="23" t="s">
        <v>4</v>
      </c>
      <c r="B113" s="36" t="s">
        <v>31</v>
      </c>
      <c r="C113" s="37"/>
      <c r="D113" s="38"/>
      <c r="E113" s="39">
        <f>SUM(C113*18.5)</f>
        <v>0</v>
      </c>
      <c r="F113" s="35"/>
      <c r="G113" s="19"/>
      <c r="H113" s="19"/>
    </row>
    <row r="114" spans="1:12" x14ac:dyDescent="0.2">
      <c r="A114" s="23" t="s">
        <v>5</v>
      </c>
      <c r="B114" s="36" t="s">
        <v>31</v>
      </c>
      <c r="C114" s="37"/>
      <c r="D114" s="38"/>
      <c r="E114" s="39">
        <f>SUM(C114*22)</f>
        <v>0</v>
      </c>
      <c r="F114" s="35"/>
      <c r="G114" s="19"/>
      <c r="H114" s="19"/>
    </row>
    <row r="115" spans="1:12" x14ac:dyDescent="0.2">
      <c r="A115" s="23" t="s">
        <v>7</v>
      </c>
      <c r="B115" s="36" t="s">
        <v>31</v>
      </c>
      <c r="C115" s="40"/>
      <c r="D115" s="38"/>
      <c r="E115" s="39">
        <f>SUM(C115*28)</f>
        <v>0</v>
      </c>
      <c r="F115" s="35"/>
      <c r="G115" s="19"/>
      <c r="H115" s="19"/>
    </row>
    <row r="116" spans="1:12" ht="12.75" thickBot="1" x14ac:dyDescent="0.25">
      <c r="A116" s="23" t="s">
        <v>9</v>
      </c>
      <c r="B116" s="36" t="s">
        <v>34</v>
      </c>
      <c r="C116" s="41"/>
      <c r="D116" s="38" t="s">
        <v>10</v>
      </c>
      <c r="E116" s="39">
        <f>SUM(C116)</f>
        <v>0</v>
      </c>
      <c r="F116" s="2"/>
      <c r="G116" s="2"/>
      <c r="H116" s="2"/>
    </row>
    <row r="117" spans="1:12" ht="12.75" thickBot="1" x14ac:dyDescent="0.25">
      <c r="A117" s="23" t="s">
        <v>12</v>
      </c>
      <c r="B117" s="36" t="s">
        <v>34</v>
      </c>
      <c r="C117" s="41"/>
      <c r="D117" s="38" t="s">
        <v>13</v>
      </c>
      <c r="E117" s="39">
        <f t="shared" ref="E117:E119" si="25">SUM(C117)</f>
        <v>0</v>
      </c>
      <c r="F117" s="74" t="s">
        <v>6</v>
      </c>
      <c r="G117" s="75"/>
      <c r="H117" s="76"/>
    </row>
    <row r="118" spans="1:12" x14ac:dyDescent="0.2">
      <c r="A118" s="23" t="s">
        <v>15</v>
      </c>
      <c r="B118" s="36" t="s">
        <v>34</v>
      </c>
      <c r="C118" s="41"/>
      <c r="D118" s="38"/>
      <c r="E118" s="39">
        <f t="shared" si="25"/>
        <v>0</v>
      </c>
      <c r="F118" s="42" t="s">
        <v>8</v>
      </c>
      <c r="G118" s="43"/>
      <c r="H118" s="43">
        <f t="shared" ref="H118" si="26">SUM(G118*1.05)</f>
        <v>0</v>
      </c>
    </row>
    <row r="119" spans="1:12" x14ac:dyDescent="0.2">
      <c r="A119" s="23" t="s">
        <v>59</v>
      </c>
      <c r="B119" s="36" t="s">
        <v>34</v>
      </c>
      <c r="C119" s="41"/>
      <c r="D119" s="38"/>
      <c r="E119" s="39">
        <f t="shared" si="25"/>
        <v>0</v>
      </c>
      <c r="F119" s="44" t="s">
        <v>11</v>
      </c>
      <c r="G119" s="45"/>
      <c r="H119" s="45">
        <f t="shared" ref="H119" si="27">SUM(G119*1.07)</f>
        <v>0</v>
      </c>
    </row>
    <row r="120" spans="1:12" ht="12.75" thickBot="1" x14ac:dyDescent="0.25">
      <c r="A120" s="23" t="s">
        <v>33</v>
      </c>
      <c r="B120" s="36" t="s">
        <v>36</v>
      </c>
      <c r="C120" s="41"/>
      <c r="D120" s="2" t="s">
        <v>44</v>
      </c>
      <c r="E120" s="39">
        <f>SUM(C120)</f>
        <v>0</v>
      </c>
      <c r="F120" s="46" t="s">
        <v>14</v>
      </c>
      <c r="G120" s="47"/>
      <c r="H120" s="47">
        <f t="shared" ref="H120" si="28">SUM(G120*1.12)</f>
        <v>0</v>
      </c>
    </row>
    <row r="121" spans="1:12" ht="12.75" thickBot="1" x14ac:dyDescent="0.25">
      <c r="A121" s="23" t="s">
        <v>17</v>
      </c>
      <c r="B121" s="36" t="s">
        <v>34</v>
      </c>
      <c r="C121" s="41"/>
      <c r="D121" s="38" t="s">
        <v>35</v>
      </c>
      <c r="E121" s="39">
        <f t="shared" ref="E121" si="29">SUM(C121)</f>
        <v>0</v>
      </c>
      <c r="F121" s="48"/>
      <c r="G121" s="49"/>
      <c r="H121" s="50"/>
    </row>
    <row r="122" spans="1:12" x14ac:dyDescent="0.2">
      <c r="A122" s="23" t="s">
        <v>77</v>
      </c>
      <c r="B122" s="73" t="s">
        <v>36</v>
      </c>
      <c r="C122" s="41"/>
      <c r="D122" s="2"/>
      <c r="E122" s="53">
        <f>SUM(C122)</f>
        <v>0</v>
      </c>
      <c r="F122" s="42" t="s">
        <v>16</v>
      </c>
      <c r="G122" s="43"/>
      <c r="H122" s="51">
        <f>SUM(G122/1.05)</f>
        <v>0</v>
      </c>
    </row>
    <row r="123" spans="1:12" x14ac:dyDescent="0.2">
      <c r="A123" s="23" t="s">
        <v>19</v>
      </c>
      <c r="B123" s="52" t="s">
        <v>43</v>
      </c>
      <c r="C123" s="41"/>
      <c r="D123" s="55"/>
      <c r="E123" s="53">
        <f t="shared" ref="E123:E127" si="30">SUM(C123)</f>
        <v>0</v>
      </c>
      <c r="F123" s="44" t="s">
        <v>18</v>
      </c>
      <c r="G123" s="45"/>
      <c r="H123" s="54">
        <f>SUM(G123/1.07)</f>
        <v>0</v>
      </c>
    </row>
    <row r="124" spans="1:12" ht="12.75" thickBot="1" x14ac:dyDescent="0.25">
      <c r="A124" s="32"/>
      <c r="B124" s="52" t="s">
        <v>43</v>
      </c>
      <c r="C124" s="41"/>
      <c r="D124" s="55"/>
      <c r="E124" s="53">
        <f t="shared" si="30"/>
        <v>0</v>
      </c>
      <c r="F124" s="46" t="s">
        <v>20</v>
      </c>
      <c r="G124" s="47"/>
      <c r="H124" s="56">
        <f>SUM(G124/1.12)</f>
        <v>0</v>
      </c>
    </row>
    <row r="125" spans="1:12" x14ac:dyDescent="0.2">
      <c r="A125" s="32"/>
      <c r="B125" s="52" t="s">
        <v>43</v>
      </c>
      <c r="C125" s="41"/>
      <c r="D125" s="55"/>
      <c r="E125" s="53">
        <f t="shared" si="30"/>
        <v>0</v>
      </c>
    </row>
    <row r="126" spans="1:12" x14ac:dyDescent="0.2">
      <c r="A126" s="32"/>
      <c r="B126" s="52" t="s">
        <v>43</v>
      </c>
      <c r="C126" s="41"/>
      <c r="D126" s="55"/>
      <c r="E126" s="53">
        <f t="shared" si="30"/>
        <v>0</v>
      </c>
      <c r="F126" s="7"/>
      <c r="G126" s="7"/>
      <c r="H126" s="7"/>
    </row>
    <row r="127" spans="1:12" ht="12.75" thickBot="1" x14ac:dyDescent="0.25">
      <c r="A127" s="32"/>
      <c r="B127" s="52" t="s">
        <v>43</v>
      </c>
      <c r="C127" s="41"/>
      <c r="D127" s="55"/>
      <c r="E127" s="53">
        <f t="shared" si="30"/>
        <v>0</v>
      </c>
      <c r="F127" s="7"/>
      <c r="G127" s="7"/>
      <c r="H127" s="7"/>
    </row>
    <row r="128" spans="1:12" ht="13.5" thickTop="1" thickBot="1" x14ac:dyDescent="0.25">
      <c r="A128" s="57"/>
      <c r="B128" s="58"/>
      <c r="C128" s="59"/>
      <c r="D128" s="60" t="s">
        <v>28</v>
      </c>
      <c r="E128" s="61">
        <f>SUM(E109:E127)</f>
        <v>0</v>
      </c>
      <c r="F128" s="7"/>
      <c r="G128" s="7"/>
      <c r="H128" s="7"/>
      <c r="I128" s="7"/>
      <c r="J128" s="7"/>
      <c r="K128" s="7"/>
      <c r="L128" s="7"/>
    </row>
    <row r="129" spans="1:12" ht="13.5" thickTop="1" thickBot="1" x14ac:dyDescent="0.25">
      <c r="A129" s="62"/>
      <c r="B129" s="38"/>
      <c r="C129" s="63"/>
      <c r="D129" s="64"/>
      <c r="E129" s="65"/>
      <c r="F129" s="7"/>
      <c r="G129" s="7"/>
      <c r="H129" s="7"/>
      <c r="I129" s="7"/>
      <c r="J129" s="7"/>
      <c r="K129" s="7"/>
      <c r="L129" s="7"/>
    </row>
    <row r="130" spans="1:12" ht="12.75" thickTop="1" x14ac:dyDescent="0.2">
      <c r="A130" s="20" t="s">
        <v>54</v>
      </c>
      <c r="B130" s="21"/>
      <c r="C130" s="20" t="s">
        <v>58</v>
      </c>
      <c r="D130" s="77"/>
      <c r="E130" s="78"/>
    </row>
    <row r="131" spans="1:12" x14ac:dyDescent="0.2">
      <c r="A131" s="23" t="s">
        <v>56</v>
      </c>
      <c r="B131" s="66"/>
      <c r="C131" s="23" t="s">
        <v>57</v>
      </c>
      <c r="D131" s="67"/>
      <c r="E131" s="26"/>
    </row>
    <row r="132" spans="1:12" ht="12.75" thickBot="1" x14ac:dyDescent="0.25">
      <c r="A132" s="27" t="s">
        <v>55</v>
      </c>
      <c r="B132" s="68"/>
      <c r="C132" s="27" t="s">
        <v>57</v>
      </c>
      <c r="D132" s="69"/>
      <c r="E132" s="30"/>
      <c r="F132" s="31"/>
      <c r="G132" s="31"/>
      <c r="H132" s="31"/>
    </row>
    <row r="133" spans="1:12" ht="12.75" thickTop="1" x14ac:dyDescent="0.2">
      <c r="A133" s="23" t="s">
        <v>2</v>
      </c>
      <c r="B133" s="36" t="s">
        <v>3</v>
      </c>
      <c r="C133" s="37"/>
      <c r="D133" s="38"/>
      <c r="E133" s="39">
        <f>SUM(C133*0.72)</f>
        <v>0</v>
      </c>
      <c r="F133" s="35"/>
      <c r="G133" s="19"/>
      <c r="H133" s="19"/>
    </row>
    <row r="134" spans="1:12" x14ac:dyDescent="0.2">
      <c r="A134" s="23" t="s">
        <v>38</v>
      </c>
      <c r="B134" s="36" t="s">
        <v>68</v>
      </c>
      <c r="C134" s="41"/>
      <c r="D134" s="38" t="s">
        <v>61</v>
      </c>
      <c r="E134" s="39">
        <f>SUM(C134)</f>
        <v>0</v>
      </c>
      <c r="F134" s="35"/>
      <c r="G134" s="19"/>
      <c r="H134" s="19"/>
    </row>
    <row r="135" spans="1:12" x14ac:dyDescent="0.2">
      <c r="A135" s="23" t="s">
        <v>37</v>
      </c>
      <c r="B135" s="36" t="s">
        <v>68</v>
      </c>
      <c r="C135" s="41"/>
      <c r="D135" s="38" t="s">
        <v>62</v>
      </c>
      <c r="E135" s="39">
        <f>SUM(C135)</f>
        <v>0</v>
      </c>
      <c r="F135" s="71"/>
      <c r="G135" s="19"/>
      <c r="H135" s="19"/>
    </row>
    <row r="136" spans="1:12" x14ac:dyDescent="0.2">
      <c r="A136" s="23" t="s">
        <v>39</v>
      </c>
      <c r="B136" s="36" t="s">
        <v>31</v>
      </c>
      <c r="C136" s="37"/>
      <c r="D136" s="38" t="s">
        <v>40</v>
      </c>
      <c r="E136" s="39">
        <f>SUM(C136*68.5)</f>
        <v>0</v>
      </c>
      <c r="F136" s="71"/>
      <c r="G136" s="31"/>
      <c r="H136" s="31"/>
    </row>
    <row r="137" spans="1:12" x14ac:dyDescent="0.2">
      <c r="A137" s="23" t="s">
        <v>4</v>
      </c>
      <c r="B137" s="36" t="s">
        <v>31</v>
      </c>
      <c r="C137" s="37"/>
      <c r="D137" s="38"/>
      <c r="E137" s="39">
        <f>SUM(C137*18.5)</f>
        <v>0</v>
      </c>
      <c r="F137" s="35"/>
      <c r="G137" s="19"/>
      <c r="H137" s="19"/>
    </row>
    <row r="138" spans="1:12" x14ac:dyDescent="0.2">
      <c r="A138" s="23" t="s">
        <v>5</v>
      </c>
      <c r="B138" s="36" t="s">
        <v>31</v>
      </c>
      <c r="C138" s="37"/>
      <c r="D138" s="38"/>
      <c r="E138" s="39">
        <f>SUM(C138*22)</f>
        <v>0</v>
      </c>
      <c r="F138" s="35"/>
      <c r="G138" s="19"/>
      <c r="H138" s="19"/>
    </row>
    <row r="139" spans="1:12" x14ac:dyDescent="0.2">
      <c r="A139" s="23" t="s">
        <v>7</v>
      </c>
      <c r="B139" s="36" t="s">
        <v>31</v>
      </c>
      <c r="C139" s="40"/>
      <c r="D139" s="38"/>
      <c r="E139" s="39">
        <f>SUM(C139*28)</f>
        <v>0</v>
      </c>
      <c r="F139" s="35"/>
      <c r="G139" s="19"/>
      <c r="H139" s="19"/>
    </row>
    <row r="140" spans="1:12" ht="12.75" thickBot="1" x14ac:dyDescent="0.25">
      <c r="A140" s="23" t="s">
        <v>9</v>
      </c>
      <c r="B140" s="36" t="s">
        <v>34</v>
      </c>
      <c r="C140" s="41"/>
      <c r="D140" s="38" t="s">
        <v>10</v>
      </c>
      <c r="E140" s="39">
        <f>SUM(C140)</f>
        <v>0</v>
      </c>
      <c r="F140" s="2"/>
      <c r="G140" s="2"/>
      <c r="H140" s="2"/>
    </row>
    <row r="141" spans="1:12" ht="12.75" thickBot="1" x14ac:dyDescent="0.25">
      <c r="A141" s="23" t="s">
        <v>12</v>
      </c>
      <c r="B141" s="36" t="s">
        <v>34</v>
      </c>
      <c r="C141" s="41"/>
      <c r="D141" s="38" t="s">
        <v>13</v>
      </c>
      <c r="E141" s="39">
        <f t="shared" ref="E141:E143" si="31">SUM(C141)</f>
        <v>0</v>
      </c>
      <c r="F141" s="74" t="s">
        <v>6</v>
      </c>
      <c r="G141" s="75"/>
      <c r="H141" s="76"/>
    </row>
    <row r="142" spans="1:12" x14ac:dyDescent="0.2">
      <c r="A142" s="23" t="s">
        <v>15</v>
      </c>
      <c r="B142" s="36" t="s">
        <v>34</v>
      </c>
      <c r="C142" s="41"/>
      <c r="D142" s="38"/>
      <c r="E142" s="39">
        <f t="shared" si="31"/>
        <v>0</v>
      </c>
      <c r="F142" s="42" t="s">
        <v>8</v>
      </c>
      <c r="G142" s="43"/>
      <c r="H142" s="43">
        <f t="shared" ref="H142" si="32">SUM(G142*1.05)</f>
        <v>0</v>
      </c>
    </row>
    <row r="143" spans="1:12" x14ac:dyDescent="0.2">
      <c r="A143" s="23" t="s">
        <v>59</v>
      </c>
      <c r="B143" s="36" t="s">
        <v>34</v>
      </c>
      <c r="C143" s="41"/>
      <c r="D143" s="38"/>
      <c r="E143" s="39">
        <f t="shared" si="31"/>
        <v>0</v>
      </c>
      <c r="F143" s="44" t="s">
        <v>11</v>
      </c>
      <c r="G143" s="45"/>
      <c r="H143" s="45">
        <f t="shared" ref="H143" si="33">SUM(G143*1.07)</f>
        <v>0</v>
      </c>
    </row>
    <row r="144" spans="1:12" ht="12.75" thickBot="1" x14ac:dyDescent="0.25">
      <c r="A144" s="23" t="s">
        <v>33</v>
      </c>
      <c r="B144" s="36" t="s">
        <v>36</v>
      </c>
      <c r="C144" s="41"/>
      <c r="D144" s="2" t="s">
        <v>44</v>
      </c>
      <c r="E144" s="39">
        <f>SUM(C144)</f>
        <v>0</v>
      </c>
      <c r="F144" s="46" t="s">
        <v>14</v>
      </c>
      <c r="G144" s="47"/>
      <c r="H144" s="47">
        <f t="shared" ref="H144" si="34">SUM(G144*1.12)</f>
        <v>0</v>
      </c>
    </row>
    <row r="145" spans="1:12" ht="12.75" thickBot="1" x14ac:dyDescent="0.25">
      <c r="A145" s="23" t="s">
        <v>17</v>
      </c>
      <c r="B145" s="36" t="s">
        <v>34</v>
      </c>
      <c r="C145" s="41"/>
      <c r="D145" s="38" t="s">
        <v>35</v>
      </c>
      <c r="E145" s="39">
        <f t="shared" ref="E145" si="35">SUM(C145)</f>
        <v>0</v>
      </c>
      <c r="F145" s="48"/>
      <c r="G145" s="49"/>
      <c r="H145" s="50"/>
    </row>
    <row r="146" spans="1:12" x14ac:dyDescent="0.2">
      <c r="A146" s="23" t="s">
        <v>77</v>
      </c>
      <c r="B146" s="73" t="s">
        <v>36</v>
      </c>
      <c r="C146" s="41"/>
      <c r="D146" s="2"/>
      <c r="E146" s="53">
        <f>SUM(C146)</f>
        <v>0</v>
      </c>
      <c r="F146" s="42" t="s">
        <v>16</v>
      </c>
      <c r="G146" s="43"/>
      <c r="H146" s="51">
        <f>SUM(G146/1.05)</f>
        <v>0</v>
      </c>
    </row>
    <row r="147" spans="1:12" x14ac:dyDescent="0.2">
      <c r="A147" s="23" t="s">
        <v>19</v>
      </c>
      <c r="B147" s="52" t="s">
        <v>43</v>
      </c>
      <c r="C147" s="41"/>
      <c r="D147" s="55"/>
      <c r="E147" s="53">
        <f t="shared" ref="E147:E151" si="36">SUM(C147)</f>
        <v>0</v>
      </c>
      <c r="F147" s="44" t="s">
        <v>18</v>
      </c>
      <c r="G147" s="45"/>
      <c r="H147" s="54">
        <f>SUM(G147/1.07)</f>
        <v>0</v>
      </c>
    </row>
    <row r="148" spans="1:12" ht="12.75" thickBot="1" x14ac:dyDescent="0.25">
      <c r="A148" s="32"/>
      <c r="B148" s="52" t="s">
        <v>43</v>
      </c>
      <c r="C148" s="41"/>
      <c r="D148" s="55"/>
      <c r="E148" s="53">
        <f t="shared" si="36"/>
        <v>0</v>
      </c>
      <c r="F148" s="46" t="s">
        <v>20</v>
      </c>
      <c r="G148" s="47"/>
      <c r="H148" s="56">
        <f>SUM(G148/1.12)</f>
        <v>0</v>
      </c>
    </row>
    <row r="149" spans="1:12" x14ac:dyDescent="0.2">
      <c r="A149" s="32"/>
      <c r="B149" s="52" t="s">
        <v>43</v>
      </c>
      <c r="C149" s="41"/>
      <c r="D149" s="55"/>
      <c r="E149" s="53">
        <f t="shared" si="36"/>
        <v>0</v>
      </c>
    </row>
    <row r="150" spans="1:12" x14ac:dyDescent="0.2">
      <c r="A150" s="32"/>
      <c r="B150" s="52" t="s">
        <v>43</v>
      </c>
      <c r="C150" s="41"/>
      <c r="D150" s="55"/>
      <c r="E150" s="53">
        <f t="shared" si="36"/>
        <v>0</v>
      </c>
      <c r="F150" s="7"/>
      <c r="G150" s="7"/>
      <c r="H150" s="7"/>
    </row>
    <row r="151" spans="1:12" ht="12.75" thickBot="1" x14ac:dyDescent="0.25">
      <c r="A151" s="32"/>
      <c r="B151" s="52" t="s">
        <v>43</v>
      </c>
      <c r="C151" s="41"/>
      <c r="D151" s="55"/>
      <c r="E151" s="53">
        <f t="shared" si="36"/>
        <v>0</v>
      </c>
      <c r="F151" s="7"/>
      <c r="G151" s="7"/>
      <c r="H151" s="7"/>
    </row>
    <row r="152" spans="1:12" ht="13.5" thickTop="1" thickBot="1" x14ac:dyDescent="0.25">
      <c r="A152" s="57"/>
      <c r="B152" s="58"/>
      <c r="C152" s="59"/>
      <c r="D152" s="60" t="s">
        <v>29</v>
      </c>
      <c r="E152" s="61">
        <f>SUM(E133:E151)</f>
        <v>0</v>
      </c>
      <c r="F152" s="7"/>
      <c r="G152" s="7"/>
      <c r="H152" s="7"/>
      <c r="I152" s="7"/>
      <c r="J152" s="7"/>
      <c r="K152" s="7"/>
      <c r="L152" s="7"/>
    </row>
    <row r="153" spans="1:12" ht="13.5" thickTop="1" thickBot="1" x14ac:dyDescent="0.25">
      <c r="A153" s="62"/>
      <c r="B153" s="38"/>
      <c r="C153" s="63"/>
      <c r="D153" s="64"/>
      <c r="E153" s="65"/>
      <c r="F153" s="7"/>
      <c r="G153" s="7"/>
      <c r="H153" s="7"/>
      <c r="I153" s="7"/>
      <c r="J153" s="7"/>
      <c r="K153" s="7"/>
      <c r="L153" s="7"/>
    </row>
    <row r="154" spans="1:12" ht="12.75" thickTop="1" x14ac:dyDescent="0.2">
      <c r="A154" s="20" t="s">
        <v>54</v>
      </c>
      <c r="B154" s="21"/>
      <c r="C154" s="20" t="s">
        <v>58</v>
      </c>
      <c r="D154" s="77"/>
      <c r="E154" s="78"/>
    </row>
    <row r="155" spans="1:12" x14ac:dyDescent="0.2">
      <c r="A155" s="23" t="s">
        <v>56</v>
      </c>
      <c r="B155" s="66"/>
      <c r="C155" s="23" t="s">
        <v>57</v>
      </c>
      <c r="D155" s="67"/>
      <c r="E155" s="26"/>
    </row>
    <row r="156" spans="1:12" ht="12.75" thickBot="1" x14ac:dyDescent="0.25">
      <c r="A156" s="27" t="s">
        <v>55</v>
      </c>
      <c r="B156" s="68"/>
      <c r="C156" s="27" t="s">
        <v>57</v>
      </c>
      <c r="D156" s="69"/>
      <c r="E156" s="30"/>
      <c r="F156" s="31"/>
      <c r="G156" s="31"/>
      <c r="H156" s="31"/>
    </row>
    <row r="157" spans="1:12" ht="12.75" thickTop="1" x14ac:dyDescent="0.2">
      <c r="A157" s="23" t="s">
        <v>2</v>
      </c>
      <c r="B157" s="36" t="s">
        <v>3</v>
      </c>
      <c r="C157" s="37"/>
      <c r="D157" s="38"/>
      <c r="E157" s="39">
        <f>SUM(C157*0.72)</f>
        <v>0</v>
      </c>
      <c r="F157" s="35"/>
      <c r="G157" s="19"/>
      <c r="H157" s="19"/>
    </row>
    <row r="158" spans="1:12" x14ac:dyDescent="0.2">
      <c r="A158" s="23" t="s">
        <v>38</v>
      </c>
      <c r="B158" s="36" t="s">
        <v>68</v>
      </c>
      <c r="C158" s="41"/>
      <c r="D158" s="38" t="s">
        <v>61</v>
      </c>
      <c r="E158" s="39">
        <f>SUM(C158)</f>
        <v>0</v>
      </c>
      <c r="F158" s="35"/>
      <c r="G158" s="19"/>
      <c r="H158" s="19"/>
    </row>
    <row r="159" spans="1:12" x14ac:dyDescent="0.2">
      <c r="A159" s="23" t="s">
        <v>37</v>
      </c>
      <c r="B159" s="36" t="s">
        <v>68</v>
      </c>
      <c r="C159" s="41"/>
      <c r="D159" s="38" t="s">
        <v>62</v>
      </c>
      <c r="E159" s="39">
        <f>SUM(C159)</f>
        <v>0</v>
      </c>
      <c r="F159" s="71"/>
      <c r="G159" s="19"/>
      <c r="H159" s="19"/>
    </row>
    <row r="160" spans="1:12" x14ac:dyDescent="0.2">
      <c r="A160" s="23" t="s">
        <v>39</v>
      </c>
      <c r="B160" s="36" t="s">
        <v>31</v>
      </c>
      <c r="C160" s="37"/>
      <c r="D160" s="38" t="s">
        <v>40</v>
      </c>
      <c r="E160" s="39">
        <f>SUM(C160*68.5)</f>
        <v>0</v>
      </c>
      <c r="F160" s="71"/>
      <c r="G160" s="31"/>
      <c r="H160" s="31"/>
    </row>
    <row r="161" spans="1:12" x14ac:dyDescent="0.2">
      <c r="A161" s="23" t="s">
        <v>4</v>
      </c>
      <c r="B161" s="36" t="s">
        <v>31</v>
      </c>
      <c r="C161" s="37"/>
      <c r="D161" s="38"/>
      <c r="E161" s="39">
        <f>SUM(C161*18.5)</f>
        <v>0</v>
      </c>
      <c r="F161" s="35"/>
      <c r="G161" s="19"/>
      <c r="H161" s="19"/>
    </row>
    <row r="162" spans="1:12" x14ac:dyDescent="0.2">
      <c r="A162" s="23" t="s">
        <v>5</v>
      </c>
      <c r="B162" s="36" t="s">
        <v>31</v>
      </c>
      <c r="C162" s="37"/>
      <c r="D162" s="38"/>
      <c r="E162" s="39">
        <f>SUM(C162*22)</f>
        <v>0</v>
      </c>
      <c r="F162" s="35"/>
      <c r="G162" s="19"/>
      <c r="H162" s="19"/>
    </row>
    <row r="163" spans="1:12" x14ac:dyDescent="0.2">
      <c r="A163" s="23" t="s">
        <v>7</v>
      </c>
      <c r="B163" s="36" t="s">
        <v>31</v>
      </c>
      <c r="C163" s="40"/>
      <c r="D163" s="38"/>
      <c r="E163" s="39">
        <f>SUM(C163*28)</f>
        <v>0</v>
      </c>
      <c r="F163" s="35"/>
      <c r="G163" s="19"/>
      <c r="H163" s="19"/>
    </row>
    <row r="164" spans="1:12" ht="12.75" thickBot="1" x14ac:dyDescent="0.25">
      <c r="A164" s="23" t="s">
        <v>9</v>
      </c>
      <c r="B164" s="36" t="s">
        <v>34</v>
      </c>
      <c r="C164" s="41"/>
      <c r="D164" s="38" t="s">
        <v>10</v>
      </c>
      <c r="E164" s="39">
        <f>SUM(C164)</f>
        <v>0</v>
      </c>
      <c r="F164" s="2"/>
      <c r="G164" s="2"/>
      <c r="H164" s="2"/>
    </row>
    <row r="165" spans="1:12" ht="12.75" thickBot="1" x14ac:dyDescent="0.25">
      <c r="A165" s="23" t="s">
        <v>12</v>
      </c>
      <c r="B165" s="36" t="s">
        <v>34</v>
      </c>
      <c r="C165" s="41"/>
      <c r="D165" s="38" t="s">
        <v>13</v>
      </c>
      <c r="E165" s="39">
        <f t="shared" ref="E165:E167" si="37">SUM(C165)</f>
        <v>0</v>
      </c>
      <c r="F165" s="74" t="s">
        <v>6</v>
      </c>
      <c r="G165" s="75"/>
      <c r="H165" s="76"/>
    </row>
    <row r="166" spans="1:12" x14ac:dyDescent="0.2">
      <c r="A166" s="23" t="s">
        <v>15</v>
      </c>
      <c r="B166" s="36" t="s">
        <v>34</v>
      </c>
      <c r="C166" s="41"/>
      <c r="D166" s="38"/>
      <c r="E166" s="39">
        <f t="shared" si="37"/>
        <v>0</v>
      </c>
      <c r="F166" s="42" t="s">
        <v>8</v>
      </c>
      <c r="G166" s="43"/>
      <c r="H166" s="43">
        <f t="shared" ref="H166" si="38">SUM(G166*1.05)</f>
        <v>0</v>
      </c>
    </row>
    <row r="167" spans="1:12" x14ac:dyDescent="0.2">
      <c r="A167" s="23" t="s">
        <v>59</v>
      </c>
      <c r="B167" s="36" t="s">
        <v>34</v>
      </c>
      <c r="C167" s="41"/>
      <c r="D167" s="38"/>
      <c r="E167" s="39">
        <f t="shared" si="37"/>
        <v>0</v>
      </c>
      <c r="F167" s="44" t="s">
        <v>11</v>
      </c>
      <c r="G167" s="45"/>
      <c r="H167" s="45">
        <f t="shared" ref="H167" si="39">SUM(G167*1.07)</f>
        <v>0</v>
      </c>
    </row>
    <row r="168" spans="1:12" ht="12.75" thickBot="1" x14ac:dyDescent="0.25">
      <c r="A168" s="23" t="s">
        <v>33</v>
      </c>
      <c r="B168" s="36" t="s">
        <v>36</v>
      </c>
      <c r="C168" s="41"/>
      <c r="D168" s="2" t="s">
        <v>44</v>
      </c>
      <c r="E168" s="39">
        <f>SUM(C168)</f>
        <v>0</v>
      </c>
      <c r="F168" s="46" t="s">
        <v>14</v>
      </c>
      <c r="G168" s="47"/>
      <c r="H168" s="47">
        <f t="shared" ref="H168" si="40">SUM(G168*1.12)</f>
        <v>0</v>
      </c>
    </row>
    <row r="169" spans="1:12" ht="12.75" thickBot="1" x14ac:dyDescent="0.25">
      <c r="A169" s="23" t="s">
        <v>17</v>
      </c>
      <c r="B169" s="36" t="s">
        <v>34</v>
      </c>
      <c r="C169" s="41"/>
      <c r="D169" s="38" t="s">
        <v>35</v>
      </c>
      <c r="E169" s="39">
        <f t="shared" ref="E169" si="41">SUM(C169)</f>
        <v>0</v>
      </c>
      <c r="F169" s="48"/>
      <c r="G169" s="49"/>
      <c r="H169" s="50"/>
    </row>
    <row r="170" spans="1:12" x14ac:dyDescent="0.2">
      <c r="A170" s="23" t="s">
        <v>77</v>
      </c>
      <c r="B170" s="73" t="s">
        <v>36</v>
      </c>
      <c r="C170" s="41"/>
      <c r="D170" s="2"/>
      <c r="E170" s="53">
        <f>SUM(C170)</f>
        <v>0</v>
      </c>
      <c r="F170" s="42" t="s">
        <v>16</v>
      </c>
      <c r="G170" s="43"/>
      <c r="H170" s="51">
        <f>SUM(G170/1.05)</f>
        <v>0</v>
      </c>
    </row>
    <row r="171" spans="1:12" x14ac:dyDescent="0.2">
      <c r="A171" s="23" t="s">
        <v>19</v>
      </c>
      <c r="B171" s="52" t="s">
        <v>43</v>
      </c>
      <c r="C171" s="41"/>
      <c r="D171" s="55"/>
      <c r="E171" s="53">
        <f t="shared" ref="E171:E175" si="42">SUM(C171)</f>
        <v>0</v>
      </c>
      <c r="F171" s="44" t="s">
        <v>18</v>
      </c>
      <c r="G171" s="45"/>
      <c r="H171" s="54">
        <f>SUM(G171/1.07)</f>
        <v>0</v>
      </c>
    </row>
    <row r="172" spans="1:12" ht="12.75" thickBot="1" x14ac:dyDescent="0.25">
      <c r="A172" s="32"/>
      <c r="B172" s="52" t="s">
        <v>43</v>
      </c>
      <c r="C172" s="41"/>
      <c r="D172" s="55"/>
      <c r="E172" s="53">
        <f t="shared" si="42"/>
        <v>0</v>
      </c>
      <c r="F172" s="46" t="s">
        <v>20</v>
      </c>
      <c r="G172" s="47"/>
      <c r="H172" s="56">
        <f>SUM(G172/1.12)</f>
        <v>0</v>
      </c>
    </row>
    <row r="173" spans="1:12" x14ac:dyDescent="0.2">
      <c r="A173" s="32"/>
      <c r="B173" s="52" t="s">
        <v>43</v>
      </c>
      <c r="C173" s="41"/>
      <c r="D173" s="55"/>
      <c r="E173" s="53">
        <f t="shared" si="42"/>
        <v>0</v>
      </c>
    </row>
    <row r="174" spans="1:12" x14ac:dyDescent="0.2">
      <c r="A174" s="32"/>
      <c r="B174" s="52" t="s">
        <v>43</v>
      </c>
      <c r="C174" s="41"/>
      <c r="D174" s="55"/>
      <c r="E174" s="53">
        <f t="shared" si="42"/>
        <v>0</v>
      </c>
      <c r="F174" s="7"/>
      <c r="G174" s="7"/>
      <c r="H174" s="7"/>
    </row>
    <row r="175" spans="1:12" ht="12.75" thickBot="1" x14ac:dyDescent="0.25">
      <c r="A175" s="32"/>
      <c r="B175" s="52" t="s">
        <v>43</v>
      </c>
      <c r="C175" s="41"/>
      <c r="D175" s="55"/>
      <c r="E175" s="53">
        <f t="shared" si="42"/>
        <v>0</v>
      </c>
      <c r="F175" s="7"/>
      <c r="G175" s="7"/>
      <c r="H175" s="7"/>
    </row>
    <row r="176" spans="1:12" ht="13.5" thickTop="1" thickBot="1" x14ac:dyDescent="0.25">
      <c r="A176" s="57"/>
      <c r="B176" s="58"/>
      <c r="C176" s="59"/>
      <c r="D176" s="60" t="s">
        <v>46</v>
      </c>
      <c r="E176" s="61">
        <f>SUM(E157:E175)</f>
        <v>0</v>
      </c>
      <c r="F176" s="7"/>
      <c r="G176" s="7"/>
      <c r="H176" s="7"/>
      <c r="I176" s="7"/>
      <c r="J176" s="7"/>
      <c r="K176" s="7"/>
      <c r="L176" s="7"/>
    </row>
    <row r="177" spans="1:12" ht="13.5" thickTop="1" thickBot="1" x14ac:dyDescent="0.25">
      <c r="A177" s="62"/>
      <c r="B177" s="38"/>
      <c r="C177" s="63"/>
      <c r="D177" s="64"/>
      <c r="E177" s="65"/>
      <c r="F177" s="7"/>
      <c r="G177" s="7"/>
      <c r="H177" s="7"/>
      <c r="I177" s="7"/>
      <c r="J177" s="7"/>
      <c r="K177" s="7"/>
      <c r="L177" s="7"/>
    </row>
    <row r="178" spans="1:12" ht="12.75" thickTop="1" x14ac:dyDescent="0.2">
      <c r="A178" s="20" t="s">
        <v>54</v>
      </c>
      <c r="B178" s="21"/>
      <c r="C178" s="20" t="s">
        <v>58</v>
      </c>
      <c r="D178" s="77"/>
      <c r="E178" s="78"/>
    </row>
    <row r="179" spans="1:12" x14ac:dyDescent="0.2">
      <c r="A179" s="23" t="s">
        <v>56</v>
      </c>
      <c r="B179" s="66"/>
      <c r="C179" s="23" t="s">
        <v>57</v>
      </c>
      <c r="D179" s="67"/>
      <c r="E179" s="26"/>
    </row>
    <row r="180" spans="1:12" ht="12.75" thickBot="1" x14ac:dyDescent="0.25">
      <c r="A180" s="27" t="s">
        <v>55</v>
      </c>
      <c r="B180" s="68"/>
      <c r="C180" s="27" t="s">
        <v>57</v>
      </c>
      <c r="D180" s="69"/>
      <c r="E180" s="30"/>
      <c r="F180" s="31"/>
      <c r="G180" s="31"/>
      <c r="H180" s="31"/>
    </row>
    <row r="181" spans="1:12" ht="12.75" thickTop="1" x14ac:dyDescent="0.2">
      <c r="A181" s="23" t="s">
        <v>2</v>
      </c>
      <c r="B181" s="36" t="s">
        <v>3</v>
      </c>
      <c r="C181" s="37"/>
      <c r="D181" s="38"/>
      <c r="E181" s="39">
        <f>SUM(C181*0.72)</f>
        <v>0</v>
      </c>
      <c r="F181" s="35"/>
      <c r="G181" s="19"/>
      <c r="H181" s="19"/>
    </row>
    <row r="182" spans="1:12" x14ac:dyDescent="0.2">
      <c r="A182" s="23" t="s">
        <v>38</v>
      </c>
      <c r="B182" s="36" t="s">
        <v>68</v>
      </c>
      <c r="C182" s="41"/>
      <c r="D182" s="38" t="s">
        <v>61</v>
      </c>
      <c r="E182" s="39">
        <f>SUM(C182)</f>
        <v>0</v>
      </c>
      <c r="F182" s="35"/>
      <c r="G182" s="19"/>
      <c r="H182" s="19"/>
    </row>
    <row r="183" spans="1:12" x14ac:dyDescent="0.2">
      <c r="A183" s="23" t="s">
        <v>37</v>
      </c>
      <c r="B183" s="36" t="s">
        <v>68</v>
      </c>
      <c r="C183" s="41"/>
      <c r="D183" s="38" t="s">
        <v>62</v>
      </c>
      <c r="E183" s="39">
        <f>SUM(C183)</f>
        <v>0</v>
      </c>
      <c r="F183" s="71"/>
      <c r="G183" s="19"/>
      <c r="H183" s="19"/>
    </row>
    <row r="184" spans="1:12" x14ac:dyDescent="0.2">
      <c r="A184" s="23" t="s">
        <v>39</v>
      </c>
      <c r="B184" s="36" t="s">
        <v>31</v>
      </c>
      <c r="C184" s="37"/>
      <c r="D184" s="38" t="s">
        <v>40</v>
      </c>
      <c r="E184" s="39">
        <f>SUM(C184*68.5)</f>
        <v>0</v>
      </c>
      <c r="F184" s="71"/>
      <c r="G184" s="31"/>
      <c r="H184" s="31"/>
    </row>
    <row r="185" spans="1:12" x14ac:dyDescent="0.2">
      <c r="A185" s="23" t="s">
        <v>4</v>
      </c>
      <c r="B185" s="36" t="s">
        <v>31</v>
      </c>
      <c r="C185" s="37"/>
      <c r="D185" s="38"/>
      <c r="E185" s="39">
        <f>SUM(C185*18.5)</f>
        <v>0</v>
      </c>
      <c r="F185" s="35"/>
      <c r="G185" s="19"/>
      <c r="H185" s="19"/>
    </row>
    <row r="186" spans="1:12" x14ac:dyDescent="0.2">
      <c r="A186" s="23" t="s">
        <v>5</v>
      </c>
      <c r="B186" s="36" t="s">
        <v>31</v>
      </c>
      <c r="C186" s="37"/>
      <c r="D186" s="38"/>
      <c r="E186" s="39">
        <f>SUM(C186*22)</f>
        <v>0</v>
      </c>
      <c r="F186" s="35"/>
      <c r="G186" s="19"/>
      <c r="H186" s="19"/>
    </row>
    <row r="187" spans="1:12" x14ac:dyDescent="0.2">
      <c r="A187" s="23" t="s">
        <v>7</v>
      </c>
      <c r="B187" s="36" t="s">
        <v>31</v>
      </c>
      <c r="C187" s="40"/>
      <c r="D187" s="38"/>
      <c r="E187" s="39">
        <f>SUM(C187*28)</f>
        <v>0</v>
      </c>
      <c r="F187" s="35"/>
      <c r="G187" s="19"/>
      <c r="H187" s="19"/>
    </row>
    <row r="188" spans="1:12" ht="12.75" thickBot="1" x14ac:dyDescent="0.25">
      <c r="A188" s="23" t="s">
        <v>9</v>
      </c>
      <c r="B188" s="36" t="s">
        <v>34</v>
      </c>
      <c r="C188" s="41"/>
      <c r="D188" s="38" t="s">
        <v>10</v>
      </c>
      <c r="E188" s="39">
        <f>SUM(C188)</f>
        <v>0</v>
      </c>
      <c r="F188" s="2"/>
      <c r="G188" s="2"/>
      <c r="H188" s="2"/>
    </row>
    <row r="189" spans="1:12" ht="12.75" thickBot="1" x14ac:dyDescent="0.25">
      <c r="A189" s="23" t="s">
        <v>12</v>
      </c>
      <c r="B189" s="36" t="s">
        <v>34</v>
      </c>
      <c r="C189" s="41"/>
      <c r="D189" s="38" t="s">
        <v>13</v>
      </c>
      <c r="E189" s="39">
        <f t="shared" ref="E189:E191" si="43">SUM(C189)</f>
        <v>0</v>
      </c>
      <c r="F189" s="74" t="s">
        <v>6</v>
      </c>
      <c r="G189" s="75"/>
      <c r="H189" s="76"/>
    </row>
    <row r="190" spans="1:12" x14ac:dyDescent="0.2">
      <c r="A190" s="23" t="s">
        <v>15</v>
      </c>
      <c r="B190" s="36" t="s">
        <v>34</v>
      </c>
      <c r="C190" s="41"/>
      <c r="D190" s="38"/>
      <c r="E190" s="39">
        <f t="shared" si="43"/>
        <v>0</v>
      </c>
      <c r="F190" s="42" t="s">
        <v>8</v>
      </c>
      <c r="G190" s="43"/>
      <c r="H190" s="43">
        <f t="shared" ref="H190" si="44">SUM(G190*1.05)</f>
        <v>0</v>
      </c>
    </row>
    <row r="191" spans="1:12" x14ac:dyDescent="0.2">
      <c r="A191" s="23" t="s">
        <v>59</v>
      </c>
      <c r="B191" s="36" t="s">
        <v>34</v>
      </c>
      <c r="C191" s="41"/>
      <c r="D191" s="38"/>
      <c r="E191" s="39">
        <f t="shared" si="43"/>
        <v>0</v>
      </c>
      <c r="F191" s="44" t="s">
        <v>11</v>
      </c>
      <c r="G191" s="45"/>
      <c r="H191" s="45">
        <f t="shared" ref="H191" si="45">SUM(G191*1.07)</f>
        <v>0</v>
      </c>
    </row>
    <row r="192" spans="1:12" ht="12.75" thickBot="1" x14ac:dyDescent="0.25">
      <c r="A192" s="23" t="s">
        <v>33</v>
      </c>
      <c r="B192" s="36" t="s">
        <v>36</v>
      </c>
      <c r="C192" s="41"/>
      <c r="D192" s="2" t="s">
        <v>44</v>
      </c>
      <c r="E192" s="39">
        <f>SUM(C192)</f>
        <v>0</v>
      </c>
      <c r="F192" s="46" t="s">
        <v>14</v>
      </c>
      <c r="G192" s="47"/>
      <c r="H192" s="47">
        <f t="shared" ref="H192" si="46">SUM(G192*1.12)</f>
        <v>0</v>
      </c>
    </row>
    <row r="193" spans="1:12" ht="12.75" thickBot="1" x14ac:dyDescent="0.25">
      <c r="A193" s="23" t="s">
        <v>17</v>
      </c>
      <c r="B193" s="36" t="s">
        <v>34</v>
      </c>
      <c r="C193" s="41"/>
      <c r="D193" s="38" t="s">
        <v>35</v>
      </c>
      <c r="E193" s="39">
        <f>SUM(C193)</f>
        <v>0</v>
      </c>
      <c r="F193" s="48"/>
      <c r="G193" s="49"/>
      <c r="H193" s="50"/>
    </row>
    <row r="194" spans="1:12" x14ac:dyDescent="0.2">
      <c r="A194" s="23" t="s">
        <v>77</v>
      </c>
      <c r="B194" s="73" t="s">
        <v>36</v>
      </c>
      <c r="C194" s="41"/>
      <c r="D194" s="2"/>
      <c r="E194" s="53">
        <f>SUM(C194)</f>
        <v>0</v>
      </c>
      <c r="F194" s="42" t="s">
        <v>16</v>
      </c>
      <c r="G194" s="43"/>
      <c r="H194" s="51">
        <f>SUM(G194/1.05)</f>
        <v>0</v>
      </c>
    </row>
    <row r="195" spans="1:12" x14ac:dyDescent="0.2">
      <c r="A195" s="23" t="s">
        <v>19</v>
      </c>
      <c r="B195" s="52" t="s">
        <v>43</v>
      </c>
      <c r="C195" s="41"/>
      <c r="D195" s="55"/>
      <c r="E195" s="53">
        <f t="shared" ref="E195:E199" si="47">SUM(C195)</f>
        <v>0</v>
      </c>
      <c r="F195" s="44" t="s">
        <v>18</v>
      </c>
      <c r="G195" s="45"/>
      <c r="H195" s="54">
        <f>SUM(G195/1.07)</f>
        <v>0</v>
      </c>
    </row>
    <row r="196" spans="1:12" ht="12.75" thickBot="1" x14ac:dyDescent="0.25">
      <c r="A196" s="32"/>
      <c r="B196" s="52" t="s">
        <v>43</v>
      </c>
      <c r="C196" s="41"/>
      <c r="D196" s="55"/>
      <c r="E196" s="53">
        <f t="shared" si="47"/>
        <v>0</v>
      </c>
      <c r="F196" s="46" t="s">
        <v>20</v>
      </c>
      <c r="G196" s="47"/>
      <c r="H196" s="56">
        <f>SUM(G196/1.12)</f>
        <v>0</v>
      </c>
    </row>
    <row r="197" spans="1:12" x14ac:dyDescent="0.2">
      <c r="A197" s="32"/>
      <c r="B197" s="52" t="s">
        <v>43</v>
      </c>
      <c r="C197" s="41"/>
      <c r="D197" s="55"/>
      <c r="E197" s="53">
        <f t="shared" si="47"/>
        <v>0</v>
      </c>
    </row>
    <row r="198" spans="1:12" x14ac:dyDescent="0.2">
      <c r="A198" s="32"/>
      <c r="B198" s="52" t="s">
        <v>43</v>
      </c>
      <c r="C198" s="41"/>
      <c r="D198" s="55"/>
      <c r="E198" s="53">
        <f t="shared" si="47"/>
        <v>0</v>
      </c>
      <c r="F198" s="7"/>
      <c r="G198" s="7"/>
      <c r="H198" s="7"/>
    </row>
    <row r="199" spans="1:12" ht="12.75" thickBot="1" x14ac:dyDescent="0.25">
      <c r="A199" s="32"/>
      <c r="B199" s="52" t="s">
        <v>43</v>
      </c>
      <c r="C199" s="41"/>
      <c r="D199" s="55"/>
      <c r="E199" s="53">
        <f t="shared" si="47"/>
        <v>0</v>
      </c>
      <c r="F199" s="7"/>
      <c r="G199" s="7"/>
      <c r="H199" s="7"/>
    </row>
    <row r="200" spans="1:12" ht="13.5" thickTop="1" thickBot="1" x14ac:dyDescent="0.25">
      <c r="A200" s="57"/>
      <c r="B200" s="58"/>
      <c r="C200" s="59"/>
      <c r="D200" s="60" t="s">
        <v>47</v>
      </c>
      <c r="E200" s="61">
        <f>SUM(E181:E199)</f>
        <v>0</v>
      </c>
      <c r="F200" s="7"/>
      <c r="G200" s="7"/>
      <c r="H200" s="7"/>
      <c r="I200" s="7"/>
      <c r="J200" s="7"/>
      <c r="K200" s="7"/>
      <c r="L200" s="7"/>
    </row>
    <row r="201" spans="1:12" ht="13.5" thickTop="1" thickBot="1" x14ac:dyDescent="0.25">
      <c r="A201" s="62"/>
      <c r="B201" s="38"/>
      <c r="C201" s="63"/>
      <c r="D201" s="64"/>
      <c r="E201" s="65"/>
      <c r="F201" s="7"/>
      <c r="G201" s="7"/>
      <c r="H201" s="7"/>
      <c r="I201" s="7"/>
      <c r="J201" s="7"/>
      <c r="K201" s="7"/>
      <c r="L201" s="7"/>
    </row>
    <row r="202" spans="1:12" ht="12.75" thickTop="1" x14ac:dyDescent="0.2">
      <c r="A202" s="20" t="s">
        <v>54</v>
      </c>
      <c r="B202" s="21"/>
      <c r="C202" s="20" t="s">
        <v>58</v>
      </c>
      <c r="D202" s="77"/>
      <c r="E202" s="78"/>
    </row>
    <row r="203" spans="1:12" x14ac:dyDescent="0.2">
      <c r="A203" s="23" t="s">
        <v>56</v>
      </c>
      <c r="B203" s="66"/>
      <c r="C203" s="23" t="s">
        <v>57</v>
      </c>
      <c r="D203" s="67"/>
      <c r="E203" s="26"/>
    </row>
    <row r="204" spans="1:12" ht="12.75" thickBot="1" x14ac:dyDescent="0.25">
      <c r="A204" s="27" t="s">
        <v>55</v>
      </c>
      <c r="B204" s="68"/>
      <c r="C204" s="27" t="s">
        <v>57</v>
      </c>
      <c r="D204" s="69"/>
      <c r="E204" s="30"/>
      <c r="F204" s="31"/>
      <c r="G204" s="31"/>
      <c r="H204" s="31"/>
    </row>
    <row r="205" spans="1:12" ht="12.75" thickTop="1" x14ac:dyDescent="0.2">
      <c r="A205" s="23" t="s">
        <v>2</v>
      </c>
      <c r="B205" s="36" t="s">
        <v>3</v>
      </c>
      <c r="C205" s="37"/>
      <c r="D205" s="38"/>
      <c r="E205" s="39">
        <f>SUM(C205*0.72)</f>
        <v>0</v>
      </c>
      <c r="F205" s="35"/>
      <c r="G205" s="19"/>
      <c r="H205" s="19"/>
    </row>
    <row r="206" spans="1:12" x14ac:dyDescent="0.2">
      <c r="A206" s="23" t="s">
        <v>38</v>
      </c>
      <c r="B206" s="36" t="s">
        <v>68</v>
      </c>
      <c r="C206" s="41"/>
      <c r="D206" s="38" t="s">
        <v>61</v>
      </c>
      <c r="E206" s="39">
        <f>SUM(C206)</f>
        <v>0</v>
      </c>
      <c r="F206" s="35"/>
      <c r="G206" s="19"/>
      <c r="H206" s="19"/>
    </row>
    <row r="207" spans="1:12" x14ac:dyDescent="0.2">
      <c r="A207" s="23" t="s">
        <v>37</v>
      </c>
      <c r="B207" s="36" t="s">
        <v>68</v>
      </c>
      <c r="C207" s="41"/>
      <c r="D207" s="38" t="s">
        <v>62</v>
      </c>
      <c r="E207" s="39">
        <f>SUM(C207)</f>
        <v>0</v>
      </c>
      <c r="F207" s="71"/>
      <c r="G207" s="19"/>
      <c r="H207" s="19"/>
    </row>
    <row r="208" spans="1:12" x14ac:dyDescent="0.2">
      <c r="A208" s="23" t="s">
        <v>39</v>
      </c>
      <c r="B208" s="36" t="s">
        <v>31</v>
      </c>
      <c r="C208" s="37"/>
      <c r="D208" s="38" t="s">
        <v>40</v>
      </c>
      <c r="E208" s="39">
        <f>SUM(C208*68.5)</f>
        <v>0</v>
      </c>
      <c r="F208" s="71"/>
      <c r="G208" s="31"/>
      <c r="H208" s="31"/>
    </row>
    <row r="209" spans="1:12" x14ac:dyDescent="0.2">
      <c r="A209" s="23" t="s">
        <v>4</v>
      </c>
      <c r="B209" s="36" t="s">
        <v>31</v>
      </c>
      <c r="C209" s="37"/>
      <c r="D209" s="38"/>
      <c r="E209" s="39">
        <f>SUM(C209*18.5)</f>
        <v>0</v>
      </c>
      <c r="F209" s="35"/>
      <c r="G209" s="19"/>
      <c r="H209" s="19"/>
    </row>
    <row r="210" spans="1:12" x14ac:dyDescent="0.2">
      <c r="A210" s="23" t="s">
        <v>5</v>
      </c>
      <c r="B210" s="36" t="s">
        <v>31</v>
      </c>
      <c r="C210" s="37"/>
      <c r="D210" s="38"/>
      <c r="E210" s="39">
        <f>SUM(C210*22)</f>
        <v>0</v>
      </c>
      <c r="F210" s="35"/>
      <c r="G210" s="19"/>
      <c r="H210" s="19"/>
    </row>
    <row r="211" spans="1:12" x14ac:dyDescent="0.2">
      <c r="A211" s="23" t="s">
        <v>7</v>
      </c>
      <c r="B211" s="36" t="s">
        <v>31</v>
      </c>
      <c r="C211" s="40"/>
      <c r="D211" s="38"/>
      <c r="E211" s="39">
        <f>SUM(C211*28)</f>
        <v>0</v>
      </c>
      <c r="F211" s="35"/>
      <c r="G211" s="19"/>
      <c r="H211" s="19"/>
    </row>
    <row r="212" spans="1:12" ht="12.75" thickBot="1" x14ac:dyDescent="0.25">
      <c r="A212" s="23" t="s">
        <v>9</v>
      </c>
      <c r="B212" s="36" t="s">
        <v>34</v>
      </c>
      <c r="C212" s="41"/>
      <c r="D212" s="38" t="s">
        <v>10</v>
      </c>
      <c r="E212" s="39">
        <f>SUM(C212)</f>
        <v>0</v>
      </c>
      <c r="F212" s="2"/>
      <c r="G212" s="2"/>
      <c r="H212" s="2"/>
    </row>
    <row r="213" spans="1:12" ht="12.75" thickBot="1" x14ac:dyDescent="0.25">
      <c r="A213" s="23" t="s">
        <v>12</v>
      </c>
      <c r="B213" s="36" t="s">
        <v>34</v>
      </c>
      <c r="C213" s="41"/>
      <c r="D213" s="38" t="s">
        <v>13</v>
      </c>
      <c r="E213" s="39">
        <f t="shared" ref="E213:E215" si="48">SUM(C213)</f>
        <v>0</v>
      </c>
      <c r="F213" s="74" t="s">
        <v>6</v>
      </c>
      <c r="G213" s="75"/>
      <c r="H213" s="76"/>
    </row>
    <row r="214" spans="1:12" x14ac:dyDescent="0.2">
      <c r="A214" s="23" t="s">
        <v>15</v>
      </c>
      <c r="B214" s="36" t="s">
        <v>34</v>
      </c>
      <c r="C214" s="41"/>
      <c r="D214" s="38"/>
      <c r="E214" s="39">
        <f t="shared" si="48"/>
        <v>0</v>
      </c>
      <c r="F214" s="42" t="s">
        <v>8</v>
      </c>
      <c r="G214" s="43"/>
      <c r="H214" s="43">
        <f t="shared" ref="H214" si="49">SUM(G214*1.05)</f>
        <v>0</v>
      </c>
    </row>
    <row r="215" spans="1:12" x14ac:dyDescent="0.2">
      <c r="A215" s="23" t="s">
        <v>59</v>
      </c>
      <c r="B215" s="36" t="s">
        <v>34</v>
      </c>
      <c r="C215" s="41"/>
      <c r="D215" s="38"/>
      <c r="E215" s="39">
        <f t="shared" si="48"/>
        <v>0</v>
      </c>
      <c r="F215" s="44" t="s">
        <v>11</v>
      </c>
      <c r="G215" s="45"/>
      <c r="H215" s="45">
        <f t="shared" ref="H215" si="50">SUM(G215*1.07)</f>
        <v>0</v>
      </c>
    </row>
    <row r="216" spans="1:12" ht="12.75" thickBot="1" x14ac:dyDescent="0.25">
      <c r="A216" s="23" t="s">
        <v>33</v>
      </c>
      <c r="B216" s="36" t="s">
        <v>36</v>
      </c>
      <c r="C216" s="41"/>
      <c r="D216" s="2" t="s">
        <v>44</v>
      </c>
      <c r="E216" s="39">
        <f>SUM(C216)</f>
        <v>0</v>
      </c>
      <c r="F216" s="46" t="s">
        <v>14</v>
      </c>
      <c r="G216" s="47"/>
      <c r="H216" s="47">
        <f t="shared" ref="H216" si="51">SUM(G216*1.12)</f>
        <v>0</v>
      </c>
    </row>
    <row r="217" spans="1:12" ht="12.75" thickBot="1" x14ac:dyDescent="0.25">
      <c r="A217" s="23" t="s">
        <v>17</v>
      </c>
      <c r="B217" s="36" t="s">
        <v>34</v>
      </c>
      <c r="C217" s="41"/>
      <c r="D217" s="38" t="s">
        <v>35</v>
      </c>
      <c r="E217" s="39">
        <f t="shared" ref="E217" si="52">SUM(C217)</f>
        <v>0</v>
      </c>
      <c r="F217" s="48"/>
      <c r="G217" s="49"/>
      <c r="H217" s="50"/>
    </row>
    <row r="218" spans="1:12" x14ac:dyDescent="0.2">
      <c r="A218" s="23" t="s">
        <v>77</v>
      </c>
      <c r="B218" s="73" t="s">
        <v>36</v>
      </c>
      <c r="C218" s="41"/>
      <c r="D218" s="2"/>
      <c r="E218" s="53">
        <f>SUM(C218)</f>
        <v>0</v>
      </c>
      <c r="F218" s="42" t="s">
        <v>16</v>
      </c>
      <c r="G218" s="43"/>
      <c r="H218" s="51">
        <f>SUM(G218/1.05)</f>
        <v>0</v>
      </c>
    </row>
    <row r="219" spans="1:12" x14ac:dyDescent="0.2">
      <c r="A219" s="23" t="s">
        <v>19</v>
      </c>
      <c r="B219" s="52" t="s">
        <v>43</v>
      </c>
      <c r="C219" s="41"/>
      <c r="D219" s="55"/>
      <c r="E219" s="53">
        <f t="shared" ref="E219:E223" si="53">SUM(C219)</f>
        <v>0</v>
      </c>
      <c r="F219" s="44" t="s">
        <v>18</v>
      </c>
      <c r="G219" s="45"/>
      <c r="H219" s="54">
        <f>SUM(G219/1.07)</f>
        <v>0</v>
      </c>
    </row>
    <row r="220" spans="1:12" ht="12.75" thickBot="1" x14ac:dyDescent="0.25">
      <c r="A220" s="32"/>
      <c r="B220" s="52" t="s">
        <v>43</v>
      </c>
      <c r="C220" s="41"/>
      <c r="D220" s="55"/>
      <c r="E220" s="53">
        <f t="shared" si="53"/>
        <v>0</v>
      </c>
      <c r="F220" s="46" t="s">
        <v>20</v>
      </c>
      <c r="G220" s="47"/>
      <c r="H220" s="56">
        <f>SUM(G220/1.12)</f>
        <v>0</v>
      </c>
    </row>
    <row r="221" spans="1:12" x14ac:dyDescent="0.2">
      <c r="A221" s="32"/>
      <c r="B221" s="52" t="s">
        <v>43</v>
      </c>
      <c r="C221" s="41"/>
      <c r="D221" s="55"/>
      <c r="E221" s="53">
        <f t="shared" si="53"/>
        <v>0</v>
      </c>
    </row>
    <row r="222" spans="1:12" x14ac:dyDescent="0.2">
      <c r="A222" s="32"/>
      <c r="B222" s="52" t="s">
        <v>43</v>
      </c>
      <c r="C222" s="41"/>
      <c r="D222" s="55"/>
      <c r="E222" s="53">
        <f t="shared" si="53"/>
        <v>0</v>
      </c>
      <c r="F222" s="7"/>
      <c r="G222" s="7"/>
      <c r="H222" s="7"/>
    </row>
    <row r="223" spans="1:12" ht="12.75" thickBot="1" x14ac:dyDescent="0.25">
      <c r="A223" s="32"/>
      <c r="B223" s="52" t="s">
        <v>43</v>
      </c>
      <c r="C223" s="41"/>
      <c r="D223" s="55"/>
      <c r="E223" s="53">
        <f t="shared" si="53"/>
        <v>0</v>
      </c>
      <c r="F223" s="7"/>
      <c r="G223" s="7"/>
      <c r="H223" s="7"/>
    </row>
    <row r="224" spans="1:12" ht="13.5" thickTop="1" thickBot="1" x14ac:dyDescent="0.25">
      <c r="A224" s="57"/>
      <c r="B224" s="58"/>
      <c r="C224" s="59"/>
      <c r="D224" s="60" t="s">
        <v>48</v>
      </c>
      <c r="E224" s="61">
        <f>SUM(E205:E223)</f>
        <v>0</v>
      </c>
      <c r="F224" s="7"/>
      <c r="G224" s="7"/>
      <c r="H224" s="7"/>
      <c r="I224" s="7"/>
      <c r="J224" s="7"/>
      <c r="K224" s="7"/>
      <c r="L224" s="7"/>
    </row>
    <row r="225" spans="1:12" ht="13.5" thickTop="1" thickBot="1" x14ac:dyDescent="0.25">
      <c r="A225" s="62"/>
      <c r="B225" s="38"/>
      <c r="C225" s="63"/>
      <c r="D225" s="64"/>
      <c r="E225" s="65"/>
      <c r="F225" s="7"/>
      <c r="G225" s="7"/>
      <c r="H225" s="7"/>
      <c r="I225" s="7"/>
      <c r="J225" s="7"/>
      <c r="K225" s="7"/>
      <c r="L225" s="7"/>
    </row>
    <row r="226" spans="1:12" ht="12.75" thickTop="1" x14ac:dyDescent="0.2">
      <c r="A226" s="20" t="s">
        <v>54</v>
      </c>
      <c r="B226" s="21"/>
      <c r="C226" s="20" t="s">
        <v>58</v>
      </c>
      <c r="D226" s="77"/>
      <c r="E226" s="78"/>
    </row>
    <row r="227" spans="1:12" x14ac:dyDescent="0.2">
      <c r="A227" s="23" t="s">
        <v>56</v>
      </c>
      <c r="B227" s="66"/>
      <c r="C227" s="23" t="s">
        <v>57</v>
      </c>
      <c r="D227" s="67"/>
      <c r="E227" s="26"/>
    </row>
    <row r="228" spans="1:12" ht="12.75" thickBot="1" x14ac:dyDescent="0.25">
      <c r="A228" s="27" t="s">
        <v>55</v>
      </c>
      <c r="B228" s="68"/>
      <c r="C228" s="27" t="s">
        <v>57</v>
      </c>
      <c r="D228" s="69"/>
      <c r="E228" s="30"/>
      <c r="F228" s="31"/>
      <c r="G228" s="31"/>
      <c r="H228" s="31"/>
    </row>
    <row r="229" spans="1:12" ht="12.75" thickTop="1" x14ac:dyDescent="0.2">
      <c r="A229" s="23" t="s">
        <v>2</v>
      </c>
      <c r="B229" s="36" t="s">
        <v>3</v>
      </c>
      <c r="C229" s="37"/>
      <c r="D229" s="38"/>
      <c r="E229" s="39">
        <f>SUM(C229*0.72)</f>
        <v>0</v>
      </c>
      <c r="F229" s="35"/>
      <c r="G229" s="19"/>
      <c r="H229" s="19"/>
    </row>
    <row r="230" spans="1:12" x14ac:dyDescent="0.2">
      <c r="A230" s="23" t="s">
        <v>38</v>
      </c>
      <c r="B230" s="36" t="s">
        <v>68</v>
      </c>
      <c r="C230" s="41"/>
      <c r="D230" s="38" t="s">
        <v>61</v>
      </c>
      <c r="E230" s="39">
        <f>SUM(C230)</f>
        <v>0</v>
      </c>
      <c r="F230" s="35"/>
      <c r="G230" s="19"/>
      <c r="H230" s="19"/>
    </row>
    <row r="231" spans="1:12" x14ac:dyDescent="0.2">
      <c r="A231" s="23" t="s">
        <v>37</v>
      </c>
      <c r="B231" s="36" t="s">
        <v>68</v>
      </c>
      <c r="C231" s="41"/>
      <c r="D231" s="38" t="s">
        <v>62</v>
      </c>
      <c r="E231" s="39">
        <f>SUM(C231)</f>
        <v>0</v>
      </c>
      <c r="F231" s="71"/>
      <c r="G231" s="19"/>
      <c r="H231" s="19"/>
    </row>
    <row r="232" spans="1:12" x14ac:dyDescent="0.2">
      <c r="A232" s="23" t="s">
        <v>39</v>
      </c>
      <c r="B232" s="36" t="s">
        <v>31</v>
      </c>
      <c r="C232" s="37"/>
      <c r="D232" s="38" t="s">
        <v>40</v>
      </c>
      <c r="E232" s="39">
        <f>SUM(C232*68.5)</f>
        <v>0</v>
      </c>
      <c r="F232" s="71"/>
      <c r="G232" s="31"/>
      <c r="H232" s="31"/>
    </row>
    <row r="233" spans="1:12" x14ac:dyDescent="0.2">
      <c r="A233" s="23" t="s">
        <v>4</v>
      </c>
      <c r="B233" s="36" t="s">
        <v>31</v>
      </c>
      <c r="C233" s="37"/>
      <c r="D233" s="38"/>
      <c r="E233" s="39">
        <f>SUM(C233*18.5)</f>
        <v>0</v>
      </c>
      <c r="F233" s="35"/>
      <c r="G233" s="19"/>
      <c r="H233" s="19"/>
    </row>
    <row r="234" spans="1:12" x14ac:dyDescent="0.2">
      <c r="A234" s="23" t="s">
        <v>5</v>
      </c>
      <c r="B234" s="36" t="s">
        <v>31</v>
      </c>
      <c r="C234" s="37"/>
      <c r="D234" s="38"/>
      <c r="E234" s="39">
        <f>SUM(C234*22)</f>
        <v>0</v>
      </c>
      <c r="F234" s="35"/>
      <c r="G234" s="19"/>
      <c r="H234" s="19"/>
    </row>
    <row r="235" spans="1:12" x14ac:dyDescent="0.2">
      <c r="A235" s="23" t="s">
        <v>7</v>
      </c>
      <c r="B235" s="36" t="s">
        <v>31</v>
      </c>
      <c r="C235" s="40"/>
      <c r="D235" s="38"/>
      <c r="E235" s="39">
        <f>SUM(C235*28)</f>
        <v>0</v>
      </c>
      <c r="F235" s="35"/>
      <c r="G235" s="19"/>
      <c r="H235" s="19"/>
    </row>
    <row r="236" spans="1:12" ht="12.75" thickBot="1" x14ac:dyDescent="0.25">
      <c r="A236" s="23" t="s">
        <v>9</v>
      </c>
      <c r="B236" s="36" t="s">
        <v>34</v>
      </c>
      <c r="C236" s="41"/>
      <c r="D236" s="38" t="s">
        <v>10</v>
      </c>
      <c r="E236" s="39">
        <f>SUM(C236)</f>
        <v>0</v>
      </c>
      <c r="F236" s="2"/>
      <c r="G236" s="2"/>
      <c r="H236" s="2"/>
    </row>
    <row r="237" spans="1:12" ht="12.75" thickBot="1" x14ac:dyDescent="0.25">
      <c r="A237" s="23" t="s">
        <v>12</v>
      </c>
      <c r="B237" s="36" t="s">
        <v>34</v>
      </c>
      <c r="C237" s="41"/>
      <c r="D237" s="38" t="s">
        <v>13</v>
      </c>
      <c r="E237" s="39">
        <f t="shared" ref="E237:E239" si="54">SUM(C237)</f>
        <v>0</v>
      </c>
      <c r="F237" s="74" t="s">
        <v>6</v>
      </c>
      <c r="G237" s="75"/>
      <c r="H237" s="76"/>
    </row>
    <row r="238" spans="1:12" x14ac:dyDescent="0.2">
      <c r="A238" s="23" t="s">
        <v>15</v>
      </c>
      <c r="B238" s="36" t="s">
        <v>34</v>
      </c>
      <c r="C238" s="41"/>
      <c r="D238" s="38"/>
      <c r="E238" s="39">
        <f t="shared" si="54"/>
        <v>0</v>
      </c>
      <c r="F238" s="42" t="s">
        <v>8</v>
      </c>
      <c r="G238" s="43"/>
      <c r="H238" s="43">
        <f t="shared" ref="H238" si="55">SUM(G238*1.05)</f>
        <v>0</v>
      </c>
    </row>
    <row r="239" spans="1:12" x14ac:dyDescent="0.2">
      <c r="A239" s="23" t="s">
        <v>59</v>
      </c>
      <c r="B239" s="36" t="s">
        <v>34</v>
      </c>
      <c r="C239" s="41"/>
      <c r="D239" s="38"/>
      <c r="E239" s="39">
        <f t="shared" si="54"/>
        <v>0</v>
      </c>
      <c r="F239" s="44" t="s">
        <v>11</v>
      </c>
      <c r="G239" s="45"/>
      <c r="H239" s="45">
        <f t="shared" ref="H239" si="56">SUM(G239*1.07)</f>
        <v>0</v>
      </c>
    </row>
    <row r="240" spans="1:12" ht="12.75" thickBot="1" x14ac:dyDescent="0.25">
      <c r="A240" s="23" t="s">
        <v>33</v>
      </c>
      <c r="B240" s="36" t="s">
        <v>36</v>
      </c>
      <c r="C240" s="41"/>
      <c r="D240" s="2" t="s">
        <v>44</v>
      </c>
      <c r="E240" s="39">
        <f>SUM(C240)</f>
        <v>0</v>
      </c>
      <c r="F240" s="46" t="s">
        <v>14</v>
      </c>
      <c r="G240" s="47"/>
      <c r="H240" s="47">
        <f t="shared" ref="H240" si="57">SUM(G240*1.12)</f>
        <v>0</v>
      </c>
    </row>
    <row r="241" spans="1:12" ht="12.75" thickBot="1" x14ac:dyDescent="0.25">
      <c r="A241" s="23" t="s">
        <v>17</v>
      </c>
      <c r="B241" s="36" t="s">
        <v>34</v>
      </c>
      <c r="C241" s="41"/>
      <c r="D241" s="38" t="s">
        <v>35</v>
      </c>
      <c r="E241" s="39">
        <f t="shared" ref="E241" si="58">SUM(C241)</f>
        <v>0</v>
      </c>
      <c r="F241" s="48"/>
      <c r="G241" s="49"/>
      <c r="H241" s="50"/>
    </row>
    <row r="242" spans="1:12" x14ac:dyDescent="0.2">
      <c r="A242" s="23" t="s">
        <v>77</v>
      </c>
      <c r="B242" s="73" t="s">
        <v>36</v>
      </c>
      <c r="C242" s="41"/>
      <c r="D242" s="2"/>
      <c r="E242" s="53">
        <f>SUM(C242)</f>
        <v>0</v>
      </c>
      <c r="F242" s="42" t="s">
        <v>16</v>
      </c>
      <c r="G242" s="43"/>
      <c r="H242" s="51">
        <f>SUM(G242/1.05)</f>
        <v>0</v>
      </c>
    </row>
    <row r="243" spans="1:12" x14ac:dyDescent="0.2">
      <c r="A243" s="23" t="s">
        <v>19</v>
      </c>
      <c r="B243" s="52" t="s">
        <v>43</v>
      </c>
      <c r="C243" s="41"/>
      <c r="D243" s="55"/>
      <c r="E243" s="53">
        <f t="shared" ref="E243:E247" si="59">SUM(C243)</f>
        <v>0</v>
      </c>
      <c r="F243" s="44" t="s">
        <v>18</v>
      </c>
      <c r="G243" s="45"/>
      <c r="H243" s="54">
        <f>SUM(G243/1.07)</f>
        <v>0</v>
      </c>
    </row>
    <row r="244" spans="1:12" ht="12.75" thickBot="1" x14ac:dyDescent="0.25">
      <c r="A244" s="32"/>
      <c r="B244" s="52" t="s">
        <v>43</v>
      </c>
      <c r="C244" s="41"/>
      <c r="D244" s="55"/>
      <c r="E244" s="53">
        <f t="shared" si="59"/>
        <v>0</v>
      </c>
      <c r="F244" s="46" t="s">
        <v>20</v>
      </c>
      <c r="G244" s="47"/>
      <c r="H244" s="56">
        <f>SUM(G244/1.12)</f>
        <v>0</v>
      </c>
    </row>
    <row r="245" spans="1:12" x14ac:dyDescent="0.2">
      <c r="A245" s="32"/>
      <c r="B245" s="52" t="s">
        <v>43</v>
      </c>
      <c r="C245" s="41"/>
      <c r="D245" s="55"/>
      <c r="E245" s="53">
        <f t="shared" si="59"/>
        <v>0</v>
      </c>
    </row>
    <row r="246" spans="1:12" x14ac:dyDescent="0.2">
      <c r="A246" s="32"/>
      <c r="B246" s="52" t="s">
        <v>43</v>
      </c>
      <c r="C246" s="41"/>
      <c r="D246" s="55"/>
      <c r="E246" s="53">
        <f t="shared" si="59"/>
        <v>0</v>
      </c>
      <c r="F246" s="7"/>
      <c r="G246" s="7"/>
      <c r="H246" s="7"/>
    </row>
    <row r="247" spans="1:12" ht="12.75" thickBot="1" x14ac:dyDescent="0.25">
      <c r="A247" s="32"/>
      <c r="B247" s="52" t="s">
        <v>43</v>
      </c>
      <c r="C247" s="41"/>
      <c r="D247" s="55"/>
      <c r="E247" s="53">
        <f t="shared" si="59"/>
        <v>0</v>
      </c>
      <c r="F247" s="7"/>
      <c r="G247" s="7"/>
      <c r="H247" s="7"/>
    </row>
    <row r="248" spans="1:12" ht="13.5" thickTop="1" thickBot="1" x14ac:dyDescent="0.25">
      <c r="A248" s="57"/>
      <c r="B248" s="58"/>
      <c r="C248" s="59"/>
      <c r="D248" s="60" t="s">
        <v>49</v>
      </c>
      <c r="E248" s="61">
        <f>SUM(E229:E247)</f>
        <v>0</v>
      </c>
      <c r="F248" s="7"/>
      <c r="G248" s="7"/>
      <c r="H248" s="7"/>
      <c r="I248" s="7"/>
      <c r="J248" s="7"/>
      <c r="K248" s="7"/>
      <c r="L248" s="7"/>
    </row>
    <row r="249" spans="1:12" ht="13.5" thickTop="1" thickBot="1" x14ac:dyDescent="0.25">
      <c r="A249" s="62"/>
      <c r="B249" s="38"/>
      <c r="C249" s="63"/>
      <c r="D249" s="64"/>
      <c r="E249" s="65"/>
      <c r="F249" s="7"/>
      <c r="G249" s="7"/>
      <c r="H249" s="7"/>
      <c r="I249" s="7"/>
      <c r="J249" s="7"/>
      <c r="K249" s="7"/>
      <c r="L249" s="7"/>
    </row>
    <row r="250" spans="1:12" ht="12.75" thickTop="1" x14ac:dyDescent="0.2">
      <c r="A250" s="20" t="s">
        <v>54</v>
      </c>
      <c r="B250" s="21"/>
      <c r="C250" s="20" t="s">
        <v>58</v>
      </c>
      <c r="D250" s="77"/>
      <c r="E250" s="78"/>
    </row>
    <row r="251" spans="1:12" x14ac:dyDescent="0.2">
      <c r="A251" s="23" t="s">
        <v>56</v>
      </c>
      <c r="B251" s="66"/>
      <c r="C251" s="23" t="s">
        <v>57</v>
      </c>
      <c r="D251" s="67"/>
      <c r="E251" s="26"/>
    </row>
    <row r="252" spans="1:12" ht="12.75" thickBot="1" x14ac:dyDescent="0.25">
      <c r="A252" s="27" t="s">
        <v>55</v>
      </c>
      <c r="B252" s="68"/>
      <c r="C252" s="27" t="s">
        <v>57</v>
      </c>
      <c r="D252" s="69"/>
      <c r="E252" s="30"/>
      <c r="F252" s="31"/>
      <c r="G252" s="31"/>
      <c r="H252" s="31"/>
    </row>
    <row r="253" spans="1:12" ht="12.75" thickTop="1" x14ac:dyDescent="0.2">
      <c r="A253" s="23" t="s">
        <v>2</v>
      </c>
      <c r="B253" s="36" t="s">
        <v>3</v>
      </c>
      <c r="C253" s="37"/>
      <c r="D253" s="38"/>
      <c r="E253" s="39">
        <f>SUM(C253*0.72)</f>
        <v>0</v>
      </c>
      <c r="F253" s="35"/>
      <c r="G253" s="19"/>
      <c r="H253" s="19"/>
    </row>
    <row r="254" spans="1:12" x14ac:dyDescent="0.2">
      <c r="A254" s="23" t="s">
        <v>38</v>
      </c>
      <c r="B254" s="36" t="s">
        <v>68</v>
      </c>
      <c r="C254" s="41"/>
      <c r="D254" s="38" t="s">
        <v>61</v>
      </c>
      <c r="E254" s="39">
        <f>SUM(C254)</f>
        <v>0</v>
      </c>
      <c r="F254" s="35"/>
      <c r="G254" s="19"/>
      <c r="H254" s="19"/>
    </row>
    <row r="255" spans="1:12" x14ac:dyDescent="0.2">
      <c r="A255" s="23" t="s">
        <v>37</v>
      </c>
      <c r="B255" s="36" t="s">
        <v>68</v>
      </c>
      <c r="C255" s="41"/>
      <c r="D255" s="38" t="s">
        <v>62</v>
      </c>
      <c r="E255" s="39">
        <f>SUM(C255)</f>
        <v>0</v>
      </c>
      <c r="F255" s="71"/>
      <c r="G255" s="19"/>
      <c r="H255" s="19"/>
    </row>
    <row r="256" spans="1:12" x14ac:dyDescent="0.2">
      <c r="A256" s="23" t="s">
        <v>39</v>
      </c>
      <c r="B256" s="36" t="s">
        <v>31</v>
      </c>
      <c r="C256" s="37"/>
      <c r="D256" s="38" t="s">
        <v>40</v>
      </c>
      <c r="E256" s="39">
        <f>SUM(C256*68.5)</f>
        <v>0</v>
      </c>
      <c r="F256" s="71"/>
      <c r="G256" s="31"/>
      <c r="H256" s="31"/>
    </row>
    <row r="257" spans="1:12" x14ac:dyDescent="0.2">
      <c r="A257" s="23" t="s">
        <v>4</v>
      </c>
      <c r="B257" s="36" t="s">
        <v>31</v>
      </c>
      <c r="C257" s="37"/>
      <c r="D257" s="38"/>
      <c r="E257" s="39">
        <f>SUM(C257*18.5)</f>
        <v>0</v>
      </c>
      <c r="F257" s="35"/>
      <c r="G257" s="19"/>
      <c r="H257" s="19"/>
    </row>
    <row r="258" spans="1:12" x14ac:dyDescent="0.2">
      <c r="A258" s="23" t="s">
        <v>5</v>
      </c>
      <c r="B258" s="36" t="s">
        <v>31</v>
      </c>
      <c r="C258" s="37"/>
      <c r="D258" s="38"/>
      <c r="E258" s="39">
        <f>SUM(C258*22)</f>
        <v>0</v>
      </c>
      <c r="F258" s="35"/>
      <c r="G258" s="19"/>
      <c r="H258" s="19"/>
    </row>
    <row r="259" spans="1:12" x14ac:dyDescent="0.2">
      <c r="A259" s="23" t="s">
        <v>7</v>
      </c>
      <c r="B259" s="36" t="s">
        <v>31</v>
      </c>
      <c r="C259" s="40"/>
      <c r="D259" s="38"/>
      <c r="E259" s="39">
        <f>SUM(C259*28)</f>
        <v>0</v>
      </c>
      <c r="F259" s="35"/>
      <c r="G259" s="19"/>
      <c r="H259" s="19"/>
    </row>
    <row r="260" spans="1:12" ht="12.75" thickBot="1" x14ac:dyDescent="0.25">
      <c r="A260" s="23" t="s">
        <v>9</v>
      </c>
      <c r="B260" s="36" t="s">
        <v>34</v>
      </c>
      <c r="C260" s="41"/>
      <c r="D260" s="38" t="s">
        <v>10</v>
      </c>
      <c r="E260" s="39">
        <f>SUM(C260)</f>
        <v>0</v>
      </c>
      <c r="F260" s="2"/>
      <c r="G260" s="2"/>
      <c r="H260" s="2"/>
    </row>
    <row r="261" spans="1:12" ht="12.75" thickBot="1" x14ac:dyDescent="0.25">
      <c r="A261" s="23" t="s">
        <v>12</v>
      </c>
      <c r="B261" s="36" t="s">
        <v>34</v>
      </c>
      <c r="C261" s="41"/>
      <c r="D261" s="38" t="s">
        <v>13</v>
      </c>
      <c r="E261" s="39">
        <f t="shared" ref="E261:E263" si="60">SUM(C261)</f>
        <v>0</v>
      </c>
      <c r="F261" s="74" t="s">
        <v>6</v>
      </c>
      <c r="G261" s="75"/>
      <c r="H261" s="76"/>
    </row>
    <row r="262" spans="1:12" x14ac:dyDescent="0.2">
      <c r="A262" s="23" t="s">
        <v>15</v>
      </c>
      <c r="B262" s="36" t="s">
        <v>34</v>
      </c>
      <c r="C262" s="41"/>
      <c r="D262" s="38"/>
      <c r="E262" s="39">
        <f t="shared" si="60"/>
        <v>0</v>
      </c>
      <c r="F262" s="42" t="s">
        <v>8</v>
      </c>
      <c r="G262" s="43"/>
      <c r="H262" s="43">
        <f t="shared" ref="H262" si="61">SUM(G262*1.05)</f>
        <v>0</v>
      </c>
    </row>
    <row r="263" spans="1:12" x14ac:dyDescent="0.2">
      <c r="A263" s="23" t="s">
        <v>59</v>
      </c>
      <c r="B263" s="36" t="s">
        <v>34</v>
      </c>
      <c r="C263" s="41"/>
      <c r="D263" s="38"/>
      <c r="E263" s="39">
        <f t="shared" si="60"/>
        <v>0</v>
      </c>
      <c r="F263" s="44" t="s">
        <v>11</v>
      </c>
      <c r="G263" s="45"/>
      <c r="H263" s="45">
        <f t="shared" ref="H263" si="62">SUM(G263*1.07)</f>
        <v>0</v>
      </c>
    </row>
    <row r="264" spans="1:12" ht="12.75" thickBot="1" x14ac:dyDescent="0.25">
      <c r="A264" s="23" t="s">
        <v>33</v>
      </c>
      <c r="B264" s="36" t="s">
        <v>36</v>
      </c>
      <c r="C264" s="41"/>
      <c r="D264" s="2" t="s">
        <v>44</v>
      </c>
      <c r="E264" s="39">
        <f>SUM(C264)</f>
        <v>0</v>
      </c>
      <c r="F264" s="46" t="s">
        <v>14</v>
      </c>
      <c r="G264" s="47"/>
      <c r="H264" s="47">
        <f t="shared" ref="H264" si="63">SUM(G264*1.12)</f>
        <v>0</v>
      </c>
    </row>
    <row r="265" spans="1:12" ht="12.75" thickBot="1" x14ac:dyDescent="0.25">
      <c r="A265" s="23" t="s">
        <v>17</v>
      </c>
      <c r="B265" s="36" t="s">
        <v>34</v>
      </c>
      <c r="C265" s="41"/>
      <c r="D265" s="38" t="s">
        <v>35</v>
      </c>
      <c r="E265" s="39">
        <f t="shared" ref="E265" si="64">SUM(C265)</f>
        <v>0</v>
      </c>
      <c r="F265" s="48"/>
      <c r="G265" s="49"/>
      <c r="H265" s="50"/>
    </row>
    <row r="266" spans="1:12" x14ac:dyDescent="0.2">
      <c r="A266" s="23" t="s">
        <v>77</v>
      </c>
      <c r="B266" s="73" t="s">
        <v>36</v>
      </c>
      <c r="C266" s="41"/>
      <c r="D266" s="2"/>
      <c r="E266" s="53">
        <f>SUM(C266)</f>
        <v>0</v>
      </c>
      <c r="F266" s="42" t="s">
        <v>16</v>
      </c>
      <c r="G266" s="43"/>
      <c r="H266" s="51">
        <f>SUM(G266/1.05)</f>
        <v>0</v>
      </c>
    </row>
    <row r="267" spans="1:12" x14ac:dyDescent="0.2">
      <c r="A267" s="23" t="s">
        <v>19</v>
      </c>
      <c r="B267" s="52" t="s">
        <v>43</v>
      </c>
      <c r="C267" s="41"/>
      <c r="D267" s="55"/>
      <c r="E267" s="53">
        <f t="shared" ref="E267:E271" si="65">SUM(C267)</f>
        <v>0</v>
      </c>
      <c r="F267" s="44" t="s">
        <v>18</v>
      </c>
      <c r="G267" s="45"/>
      <c r="H267" s="54">
        <f>SUM(G267/1.07)</f>
        <v>0</v>
      </c>
    </row>
    <row r="268" spans="1:12" ht="12.75" thickBot="1" x14ac:dyDescent="0.25">
      <c r="A268" s="32"/>
      <c r="B268" s="52" t="s">
        <v>43</v>
      </c>
      <c r="C268" s="41"/>
      <c r="D268" s="55"/>
      <c r="E268" s="53">
        <f t="shared" si="65"/>
        <v>0</v>
      </c>
      <c r="F268" s="46" t="s">
        <v>20</v>
      </c>
      <c r="G268" s="47"/>
      <c r="H268" s="56">
        <f>SUM(G268/1.12)</f>
        <v>0</v>
      </c>
    </row>
    <row r="269" spans="1:12" x14ac:dyDescent="0.2">
      <c r="A269" s="32"/>
      <c r="B269" s="52" t="s">
        <v>43</v>
      </c>
      <c r="C269" s="41"/>
      <c r="D269" s="55"/>
      <c r="E269" s="53">
        <f t="shared" si="65"/>
        <v>0</v>
      </c>
    </row>
    <row r="270" spans="1:12" x14ac:dyDescent="0.2">
      <c r="A270" s="32"/>
      <c r="B270" s="52" t="s">
        <v>43</v>
      </c>
      <c r="C270" s="41"/>
      <c r="D270" s="55"/>
      <c r="E270" s="53">
        <f t="shared" si="65"/>
        <v>0</v>
      </c>
      <c r="F270" s="7"/>
      <c r="G270" s="7"/>
      <c r="H270" s="7"/>
    </row>
    <row r="271" spans="1:12" ht="12.75" thickBot="1" x14ac:dyDescent="0.25">
      <c r="A271" s="32"/>
      <c r="B271" s="52" t="s">
        <v>43</v>
      </c>
      <c r="C271" s="41"/>
      <c r="D271" s="55"/>
      <c r="E271" s="53">
        <f t="shared" si="65"/>
        <v>0</v>
      </c>
      <c r="F271" s="7"/>
      <c r="G271" s="7"/>
      <c r="H271" s="7"/>
    </row>
    <row r="272" spans="1:12" ht="13.5" thickTop="1" thickBot="1" x14ac:dyDescent="0.25">
      <c r="A272" s="57"/>
      <c r="B272" s="58"/>
      <c r="C272" s="59"/>
      <c r="D272" s="60" t="s">
        <v>50</v>
      </c>
      <c r="E272" s="61">
        <f>SUM(E253:E271)</f>
        <v>0</v>
      </c>
      <c r="F272" s="7"/>
      <c r="G272" s="7"/>
      <c r="H272" s="7"/>
      <c r="I272" s="7"/>
      <c r="J272" s="7"/>
      <c r="K272" s="7"/>
      <c r="L272" s="7"/>
    </row>
    <row r="273" spans="1:12" ht="13.5" thickTop="1" thickBot="1" x14ac:dyDescent="0.25">
      <c r="A273" s="62"/>
      <c r="B273" s="38"/>
      <c r="C273" s="63"/>
      <c r="D273" s="64"/>
      <c r="E273" s="65"/>
      <c r="F273" s="7"/>
      <c r="G273" s="7"/>
      <c r="H273" s="7"/>
      <c r="I273" s="7"/>
      <c r="J273" s="7"/>
      <c r="K273" s="7"/>
      <c r="L273" s="7"/>
    </row>
    <row r="274" spans="1:12" ht="12.75" thickTop="1" x14ac:dyDescent="0.2">
      <c r="A274" s="20" t="s">
        <v>54</v>
      </c>
      <c r="B274" s="21"/>
      <c r="C274" s="20" t="s">
        <v>58</v>
      </c>
      <c r="D274" s="77"/>
      <c r="E274" s="78"/>
    </row>
    <row r="275" spans="1:12" x14ac:dyDescent="0.2">
      <c r="A275" s="23" t="s">
        <v>56</v>
      </c>
      <c r="B275" s="66"/>
      <c r="C275" s="23" t="s">
        <v>57</v>
      </c>
      <c r="D275" s="67"/>
      <c r="E275" s="26"/>
    </row>
    <row r="276" spans="1:12" ht="12.75" thickBot="1" x14ac:dyDescent="0.25">
      <c r="A276" s="27" t="s">
        <v>55</v>
      </c>
      <c r="B276" s="68"/>
      <c r="C276" s="27" t="s">
        <v>57</v>
      </c>
      <c r="D276" s="69"/>
      <c r="E276" s="30"/>
      <c r="F276" s="31"/>
      <c r="G276" s="31"/>
      <c r="H276" s="31"/>
    </row>
    <row r="277" spans="1:12" ht="12.75" thickTop="1" x14ac:dyDescent="0.2">
      <c r="A277" s="23" t="s">
        <v>2</v>
      </c>
      <c r="B277" s="36" t="s">
        <v>3</v>
      </c>
      <c r="C277" s="37"/>
      <c r="D277" s="38"/>
      <c r="E277" s="39">
        <f>SUM(C277*0.72)</f>
        <v>0</v>
      </c>
      <c r="F277" s="35"/>
      <c r="G277" s="19"/>
      <c r="H277" s="19"/>
    </row>
    <row r="278" spans="1:12" x14ac:dyDescent="0.2">
      <c r="A278" s="23" t="s">
        <v>38</v>
      </c>
      <c r="B278" s="36" t="s">
        <v>68</v>
      </c>
      <c r="C278" s="41"/>
      <c r="D278" s="38" t="s">
        <v>61</v>
      </c>
      <c r="E278" s="39">
        <f>SUM(C278)</f>
        <v>0</v>
      </c>
      <c r="F278" s="35"/>
      <c r="G278" s="19"/>
      <c r="H278" s="19"/>
    </row>
    <row r="279" spans="1:12" x14ac:dyDescent="0.2">
      <c r="A279" s="23" t="s">
        <v>37</v>
      </c>
      <c r="B279" s="36" t="s">
        <v>68</v>
      </c>
      <c r="C279" s="41"/>
      <c r="D279" s="38" t="s">
        <v>62</v>
      </c>
      <c r="E279" s="39">
        <f>SUM(C279)</f>
        <v>0</v>
      </c>
      <c r="F279" s="71"/>
      <c r="G279" s="19"/>
      <c r="H279" s="19"/>
    </row>
    <row r="280" spans="1:12" x14ac:dyDescent="0.2">
      <c r="A280" s="23" t="s">
        <v>39</v>
      </c>
      <c r="B280" s="36" t="s">
        <v>31</v>
      </c>
      <c r="C280" s="37"/>
      <c r="D280" s="38" t="s">
        <v>40</v>
      </c>
      <c r="E280" s="39">
        <f>SUM(C280*68.5)</f>
        <v>0</v>
      </c>
      <c r="F280" s="71"/>
      <c r="G280" s="31"/>
      <c r="H280" s="31"/>
    </row>
    <row r="281" spans="1:12" x14ac:dyDescent="0.2">
      <c r="A281" s="23" t="s">
        <v>4</v>
      </c>
      <c r="B281" s="36" t="s">
        <v>31</v>
      </c>
      <c r="C281" s="37"/>
      <c r="D281" s="38"/>
      <c r="E281" s="39">
        <f>SUM(C281*18.5)</f>
        <v>0</v>
      </c>
      <c r="F281" s="35"/>
      <c r="G281" s="19"/>
      <c r="H281" s="19"/>
    </row>
    <row r="282" spans="1:12" x14ac:dyDescent="0.2">
      <c r="A282" s="23" t="s">
        <v>5</v>
      </c>
      <c r="B282" s="36" t="s">
        <v>31</v>
      </c>
      <c r="C282" s="37"/>
      <c r="D282" s="38"/>
      <c r="E282" s="39">
        <f>SUM(C282*22)</f>
        <v>0</v>
      </c>
      <c r="F282" s="35"/>
      <c r="G282" s="19"/>
      <c r="H282" s="19"/>
    </row>
    <row r="283" spans="1:12" x14ac:dyDescent="0.2">
      <c r="A283" s="23" t="s">
        <v>7</v>
      </c>
      <c r="B283" s="36" t="s">
        <v>31</v>
      </c>
      <c r="C283" s="40"/>
      <c r="D283" s="38"/>
      <c r="E283" s="39">
        <f>SUM(C283*28)</f>
        <v>0</v>
      </c>
      <c r="F283" s="35"/>
      <c r="G283" s="19"/>
      <c r="H283" s="19"/>
    </row>
    <row r="284" spans="1:12" ht="12.75" thickBot="1" x14ac:dyDescent="0.25">
      <c r="A284" s="23" t="s">
        <v>9</v>
      </c>
      <c r="B284" s="36" t="s">
        <v>34</v>
      </c>
      <c r="C284" s="41"/>
      <c r="D284" s="38" t="s">
        <v>10</v>
      </c>
      <c r="E284" s="39">
        <f>SUM(C284)</f>
        <v>0</v>
      </c>
      <c r="F284" s="2"/>
      <c r="G284" s="2"/>
      <c r="H284" s="2"/>
    </row>
    <row r="285" spans="1:12" ht="12.75" thickBot="1" x14ac:dyDescent="0.25">
      <c r="A285" s="23" t="s">
        <v>12</v>
      </c>
      <c r="B285" s="36" t="s">
        <v>34</v>
      </c>
      <c r="C285" s="41"/>
      <c r="D285" s="38" t="s">
        <v>13</v>
      </c>
      <c r="E285" s="39">
        <f t="shared" ref="E285:E287" si="66">SUM(C285)</f>
        <v>0</v>
      </c>
      <c r="F285" s="74" t="s">
        <v>6</v>
      </c>
      <c r="G285" s="75"/>
      <c r="H285" s="76"/>
    </row>
    <row r="286" spans="1:12" x14ac:dyDescent="0.2">
      <c r="A286" s="23" t="s">
        <v>15</v>
      </c>
      <c r="B286" s="36" t="s">
        <v>34</v>
      </c>
      <c r="C286" s="41"/>
      <c r="D286" s="38"/>
      <c r="E286" s="39">
        <f t="shared" si="66"/>
        <v>0</v>
      </c>
      <c r="F286" s="42" t="s">
        <v>8</v>
      </c>
      <c r="G286" s="43"/>
      <c r="H286" s="43">
        <f t="shared" ref="H286" si="67">SUM(G286*1.05)</f>
        <v>0</v>
      </c>
    </row>
    <row r="287" spans="1:12" x14ac:dyDescent="0.2">
      <c r="A287" s="23" t="s">
        <v>59</v>
      </c>
      <c r="B287" s="36" t="s">
        <v>34</v>
      </c>
      <c r="C287" s="41"/>
      <c r="D287" s="38"/>
      <c r="E287" s="39">
        <f t="shared" si="66"/>
        <v>0</v>
      </c>
      <c r="F287" s="44" t="s">
        <v>11</v>
      </c>
      <c r="G287" s="45"/>
      <c r="H287" s="45">
        <f t="shared" ref="H287" si="68">SUM(G287*1.07)</f>
        <v>0</v>
      </c>
    </row>
    <row r="288" spans="1:12" ht="12.75" thickBot="1" x14ac:dyDescent="0.25">
      <c r="A288" s="23" t="s">
        <v>33</v>
      </c>
      <c r="B288" s="36" t="s">
        <v>36</v>
      </c>
      <c r="C288" s="41"/>
      <c r="D288" s="2" t="s">
        <v>44</v>
      </c>
      <c r="E288" s="39">
        <f>SUM(C288)</f>
        <v>0</v>
      </c>
      <c r="F288" s="46" t="s">
        <v>14</v>
      </c>
      <c r="G288" s="47"/>
      <c r="H288" s="47">
        <f t="shared" ref="H288" si="69">SUM(G288*1.12)</f>
        <v>0</v>
      </c>
    </row>
    <row r="289" spans="1:12" ht="12.75" thickBot="1" x14ac:dyDescent="0.25">
      <c r="A289" s="23" t="s">
        <v>17</v>
      </c>
      <c r="B289" s="36" t="s">
        <v>34</v>
      </c>
      <c r="C289" s="41"/>
      <c r="D289" s="38" t="s">
        <v>35</v>
      </c>
      <c r="E289" s="39">
        <f t="shared" ref="E289" si="70">SUM(C289)</f>
        <v>0</v>
      </c>
      <c r="F289" s="48"/>
      <c r="G289" s="49"/>
      <c r="H289" s="50"/>
    </row>
    <row r="290" spans="1:12" x14ac:dyDescent="0.2">
      <c r="A290" s="23" t="s">
        <v>77</v>
      </c>
      <c r="B290" s="73" t="s">
        <v>36</v>
      </c>
      <c r="C290" s="41"/>
      <c r="D290" s="2"/>
      <c r="E290" s="53">
        <f>SUM(C290)</f>
        <v>0</v>
      </c>
      <c r="F290" s="42" t="s">
        <v>16</v>
      </c>
      <c r="G290" s="43"/>
      <c r="H290" s="51">
        <f>SUM(G290/1.05)</f>
        <v>0</v>
      </c>
    </row>
    <row r="291" spans="1:12" x14ac:dyDescent="0.2">
      <c r="A291" s="23" t="s">
        <v>19</v>
      </c>
      <c r="B291" s="52" t="s">
        <v>43</v>
      </c>
      <c r="C291" s="41"/>
      <c r="D291" s="55"/>
      <c r="E291" s="53">
        <f t="shared" ref="E291:E295" si="71">SUM(C291)</f>
        <v>0</v>
      </c>
      <c r="F291" s="44" t="s">
        <v>18</v>
      </c>
      <c r="G291" s="45"/>
      <c r="H291" s="54">
        <f>SUM(G291/1.07)</f>
        <v>0</v>
      </c>
    </row>
    <row r="292" spans="1:12" ht="12.75" thickBot="1" x14ac:dyDescent="0.25">
      <c r="A292" s="32"/>
      <c r="B292" s="52" t="s">
        <v>43</v>
      </c>
      <c r="C292" s="41"/>
      <c r="D292" s="55"/>
      <c r="E292" s="53">
        <f t="shared" si="71"/>
        <v>0</v>
      </c>
      <c r="F292" s="46" t="s">
        <v>20</v>
      </c>
      <c r="G292" s="47"/>
      <c r="H292" s="56">
        <f>SUM(G292/1.12)</f>
        <v>0</v>
      </c>
    </row>
    <row r="293" spans="1:12" x14ac:dyDescent="0.2">
      <c r="A293" s="32"/>
      <c r="B293" s="52" t="s">
        <v>43</v>
      </c>
      <c r="C293" s="41"/>
      <c r="D293" s="55"/>
      <c r="E293" s="53">
        <f t="shared" si="71"/>
        <v>0</v>
      </c>
    </row>
    <row r="294" spans="1:12" x14ac:dyDescent="0.2">
      <c r="A294" s="32"/>
      <c r="B294" s="52" t="s">
        <v>43</v>
      </c>
      <c r="C294" s="41"/>
      <c r="D294" s="55"/>
      <c r="E294" s="53">
        <f t="shared" si="71"/>
        <v>0</v>
      </c>
      <c r="F294" s="7"/>
      <c r="G294" s="7"/>
      <c r="H294" s="7"/>
    </row>
    <row r="295" spans="1:12" ht="12.75" thickBot="1" x14ac:dyDescent="0.25">
      <c r="A295" s="32"/>
      <c r="B295" s="52" t="s">
        <v>43</v>
      </c>
      <c r="C295" s="41"/>
      <c r="D295" s="55"/>
      <c r="E295" s="53">
        <f t="shared" si="71"/>
        <v>0</v>
      </c>
      <c r="F295" s="7"/>
      <c r="G295" s="7"/>
      <c r="H295" s="7"/>
    </row>
    <row r="296" spans="1:12" ht="13.5" thickTop="1" thickBot="1" x14ac:dyDescent="0.25">
      <c r="A296" s="57"/>
      <c r="B296" s="58"/>
      <c r="C296" s="59"/>
      <c r="D296" s="60" t="s">
        <v>51</v>
      </c>
      <c r="E296" s="61">
        <f>SUM(E277:E295)</f>
        <v>0</v>
      </c>
      <c r="F296" s="7"/>
      <c r="G296" s="7"/>
      <c r="H296" s="7"/>
      <c r="I296" s="7"/>
      <c r="J296" s="7"/>
      <c r="K296" s="7"/>
      <c r="L296" s="7"/>
    </row>
    <row r="297" spans="1:12" ht="13.5" thickTop="1" thickBot="1" x14ac:dyDescent="0.25">
      <c r="A297" s="62"/>
      <c r="B297" s="38"/>
      <c r="C297" s="63"/>
      <c r="D297" s="64"/>
      <c r="E297" s="65"/>
      <c r="F297" s="7"/>
      <c r="G297" s="7"/>
      <c r="H297" s="7"/>
      <c r="I297" s="7"/>
      <c r="J297" s="7"/>
      <c r="K297" s="7"/>
      <c r="L297" s="7"/>
    </row>
    <row r="298" spans="1:12" ht="12.75" thickTop="1" x14ac:dyDescent="0.2">
      <c r="A298" s="20" t="s">
        <v>54</v>
      </c>
      <c r="B298" s="21"/>
      <c r="C298" s="20" t="s">
        <v>58</v>
      </c>
      <c r="D298" s="77"/>
      <c r="E298" s="78"/>
    </row>
    <row r="299" spans="1:12" x14ac:dyDescent="0.2">
      <c r="A299" s="23" t="s">
        <v>56</v>
      </c>
      <c r="B299" s="66"/>
      <c r="C299" s="23" t="s">
        <v>57</v>
      </c>
      <c r="D299" s="67"/>
      <c r="E299" s="26"/>
    </row>
    <row r="300" spans="1:12" ht="12.75" thickBot="1" x14ac:dyDescent="0.25">
      <c r="A300" s="27" t="s">
        <v>55</v>
      </c>
      <c r="B300" s="68"/>
      <c r="C300" s="27" t="s">
        <v>57</v>
      </c>
      <c r="D300" s="69"/>
      <c r="E300" s="30"/>
      <c r="F300" s="31"/>
      <c r="G300" s="31"/>
      <c r="H300" s="31"/>
    </row>
    <row r="301" spans="1:12" ht="12.75" thickTop="1" x14ac:dyDescent="0.2">
      <c r="A301" s="23" t="s">
        <v>2</v>
      </c>
      <c r="B301" s="36" t="s">
        <v>3</v>
      </c>
      <c r="C301" s="37"/>
      <c r="D301" s="38"/>
      <c r="E301" s="39">
        <f>SUM(C301*0.72)</f>
        <v>0</v>
      </c>
      <c r="F301" s="35"/>
      <c r="G301" s="19"/>
      <c r="H301" s="19"/>
    </row>
    <row r="302" spans="1:12" x14ac:dyDescent="0.2">
      <c r="A302" s="23" t="s">
        <v>38</v>
      </c>
      <c r="B302" s="36" t="s">
        <v>68</v>
      </c>
      <c r="C302" s="41"/>
      <c r="D302" s="38" t="s">
        <v>61</v>
      </c>
      <c r="E302" s="39">
        <f>SUM(C302)</f>
        <v>0</v>
      </c>
      <c r="F302" s="35"/>
      <c r="G302" s="19"/>
      <c r="H302" s="19"/>
    </row>
    <row r="303" spans="1:12" x14ac:dyDescent="0.2">
      <c r="A303" s="23" t="s">
        <v>37</v>
      </c>
      <c r="B303" s="36" t="s">
        <v>68</v>
      </c>
      <c r="C303" s="41"/>
      <c r="D303" s="38" t="s">
        <v>62</v>
      </c>
      <c r="E303" s="39">
        <f>SUM(C303)</f>
        <v>0</v>
      </c>
      <c r="F303" s="71"/>
      <c r="G303" s="19"/>
      <c r="H303" s="19"/>
    </row>
    <row r="304" spans="1:12" x14ac:dyDescent="0.2">
      <c r="A304" s="23" t="s">
        <v>39</v>
      </c>
      <c r="B304" s="36" t="s">
        <v>31</v>
      </c>
      <c r="C304" s="37"/>
      <c r="D304" s="38" t="s">
        <v>40</v>
      </c>
      <c r="E304" s="39">
        <f>SUM(C304*68.5)</f>
        <v>0</v>
      </c>
      <c r="F304" s="71"/>
      <c r="G304" s="31"/>
      <c r="H304" s="31"/>
    </row>
    <row r="305" spans="1:12" x14ac:dyDescent="0.2">
      <c r="A305" s="23" t="s">
        <v>4</v>
      </c>
      <c r="B305" s="36" t="s">
        <v>31</v>
      </c>
      <c r="C305" s="37"/>
      <c r="D305" s="38"/>
      <c r="E305" s="39">
        <f>SUM(C305*18.5)</f>
        <v>0</v>
      </c>
      <c r="F305" s="35"/>
      <c r="G305" s="19"/>
      <c r="H305" s="19"/>
    </row>
    <row r="306" spans="1:12" x14ac:dyDescent="0.2">
      <c r="A306" s="23" t="s">
        <v>5</v>
      </c>
      <c r="B306" s="36" t="s">
        <v>31</v>
      </c>
      <c r="C306" s="37"/>
      <c r="D306" s="38"/>
      <c r="E306" s="39">
        <f>SUM(C306*22)</f>
        <v>0</v>
      </c>
      <c r="F306" s="35"/>
      <c r="G306" s="19"/>
      <c r="H306" s="19"/>
    </row>
    <row r="307" spans="1:12" x14ac:dyDescent="0.2">
      <c r="A307" s="23" t="s">
        <v>7</v>
      </c>
      <c r="B307" s="36" t="s">
        <v>31</v>
      </c>
      <c r="C307" s="40"/>
      <c r="D307" s="38"/>
      <c r="E307" s="39">
        <f>SUM(C307*28)</f>
        <v>0</v>
      </c>
      <c r="F307" s="35"/>
      <c r="G307" s="19"/>
      <c r="H307" s="19"/>
    </row>
    <row r="308" spans="1:12" ht="12.75" thickBot="1" x14ac:dyDescent="0.25">
      <c r="A308" s="23" t="s">
        <v>9</v>
      </c>
      <c r="B308" s="36" t="s">
        <v>34</v>
      </c>
      <c r="C308" s="41"/>
      <c r="D308" s="38" t="s">
        <v>10</v>
      </c>
      <c r="E308" s="39">
        <f>SUM(C308)</f>
        <v>0</v>
      </c>
      <c r="F308" s="2"/>
      <c r="G308" s="2"/>
      <c r="H308" s="2"/>
    </row>
    <row r="309" spans="1:12" ht="12.75" thickBot="1" x14ac:dyDescent="0.25">
      <c r="A309" s="23" t="s">
        <v>12</v>
      </c>
      <c r="B309" s="36" t="s">
        <v>34</v>
      </c>
      <c r="C309" s="41"/>
      <c r="D309" s="38" t="s">
        <v>13</v>
      </c>
      <c r="E309" s="39">
        <f t="shared" ref="E309:E311" si="72">SUM(C309)</f>
        <v>0</v>
      </c>
      <c r="F309" s="74" t="s">
        <v>6</v>
      </c>
      <c r="G309" s="75"/>
      <c r="H309" s="76"/>
    </row>
    <row r="310" spans="1:12" x14ac:dyDescent="0.2">
      <c r="A310" s="23" t="s">
        <v>15</v>
      </c>
      <c r="B310" s="36" t="s">
        <v>34</v>
      </c>
      <c r="C310" s="41"/>
      <c r="D310" s="38"/>
      <c r="E310" s="39">
        <f t="shared" si="72"/>
        <v>0</v>
      </c>
      <c r="F310" s="42" t="s">
        <v>8</v>
      </c>
      <c r="G310" s="43"/>
      <c r="H310" s="43">
        <f t="shared" ref="H310" si="73">SUM(G310*1.05)</f>
        <v>0</v>
      </c>
    </row>
    <row r="311" spans="1:12" x14ac:dyDescent="0.2">
      <c r="A311" s="23" t="s">
        <v>59</v>
      </c>
      <c r="B311" s="36" t="s">
        <v>34</v>
      </c>
      <c r="C311" s="41"/>
      <c r="D311" s="38"/>
      <c r="E311" s="39">
        <f t="shared" si="72"/>
        <v>0</v>
      </c>
      <c r="F311" s="44" t="s">
        <v>11</v>
      </c>
      <c r="G311" s="45"/>
      <c r="H311" s="45">
        <f t="shared" ref="H311" si="74">SUM(G311*1.07)</f>
        <v>0</v>
      </c>
    </row>
    <row r="312" spans="1:12" ht="12.75" thickBot="1" x14ac:dyDescent="0.25">
      <c r="A312" s="23" t="s">
        <v>33</v>
      </c>
      <c r="B312" s="36" t="s">
        <v>36</v>
      </c>
      <c r="C312" s="41"/>
      <c r="D312" s="2" t="s">
        <v>44</v>
      </c>
      <c r="E312" s="39">
        <f>SUM(C312)</f>
        <v>0</v>
      </c>
      <c r="F312" s="46" t="s">
        <v>14</v>
      </c>
      <c r="G312" s="47"/>
      <c r="H312" s="47">
        <f t="shared" ref="H312" si="75">SUM(G312*1.12)</f>
        <v>0</v>
      </c>
    </row>
    <row r="313" spans="1:12" ht="12.75" thickBot="1" x14ac:dyDescent="0.25">
      <c r="A313" s="23" t="s">
        <v>17</v>
      </c>
      <c r="B313" s="36" t="s">
        <v>34</v>
      </c>
      <c r="C313" s="41"/>
      <c r="D313" s="38" t="s">
        <v>35</v>
      </c>
      <c r="E313" s="39">
        <f t="shared" ref="E313" si="76">SUM(C313)</f>
        <v>0</v>
      </c>
      <c r="F313" s="48"/>
      <c r="G313" s="49"/>
      <c r="H313" s="50"/>
    </row>
    <row r="314" spans="1:12" x14ac:dyDescent="0.2">
      <c r="A314" s="23" t="s">
        <v>77</v>
      </c>
      <c r="B314" s="73" t="s">
        <v>36</v>
      </c>
      <c r="C314" s="41"/>
      <c r="D314" s="2"/>
      <c r="E314" s="53">
        <f>SUM(C314)</f>
        <v>0</v>
      </c>
      <c r="F314" s="42" t="s">
        <v>16</v>
      </c>
      <c r="G314" s="43"/>
      <c r="H314" s="51">
        <f>SUM(G314/1.05)</f>
        <v>0</v>
      </c>
    </row>
    <row r="315" spans="1:12" x14ac:dyDescent="0.2">
      <c r="A315" s="23" t="s">
        <v>19</v>
      </c>
      <c r="B315" s="52" t="s">
        <v>43</v>
      </c>
      <c r="C315" s="41"/>
      <c r="D315" s="55"/>
      <c r="E315" s="53">
        <f t="shared" ref="E315:E319" si="77">SUM(C315)</f>
        <v>0</v>
      </c>
      <c r="F315" s="44" t="s">
        <v>18</v>
      </c>
      <c r="G315" s="45"/>
      <c r="H315" s="54">
        <f>SUM(G315/1.07)</f>
        <v>0</v>
      </c>
    </row>
    <row r="316" spans="1:12" ht="12.75" thickBot="1" x14ac:dyDescent="0.25">
      <c r="A316" s="32"/>
      <c r="B316" s="52" t="s">
        <v>43</v>
      </c>
      <c r="C316" s="41"/>
      <c r="D316" s="55"/>
      <c r="E316" s="53">
        <f t="shared" si="77"/>
        <v>0</v>
      </c>
      <c r="F316" s="46" t="s">
        <v>20</v>
      </c>
      <c r="G316" s="47"/>
      <c r="H316" s="56">
        <f>SUM(G316/1.12)</f>
        <v>0</v>
      </c>
    </row>
    <row r="317" spans="1:12" x14ac:dyDescent="0.2">
      <c r="A317" s="32"/>
      <c r="B317" s="52" t="s">
        <v>43</v>
      </c>
      <c r="C317" s="41"/>
      <c r="D317" s="55"/>
      <c r="E317" s="53">
        <f t="shared" si="77"/>
        <v>0</v>
      </c>
    </row>
    <row r="318" spans="1:12" x14ac:dyDescent="0.2">
      <c r="A318" s="32"/>
      <c r="B318" s="52" t="s">
        <v>43</v>
      </c>
      <c r="C318" s="41"/>
      <c r="D318" s="55"/>
      <c r="E318" s="53">
        <f t="shared" si="77"/>
        <v>0</v>
      </c>
      <c r="F318" s="7"/>
      <c r="G318" s="7"/>
      <c r="H318" s="7"/>
    </row>
    <row r="319" spans="1:12" ht="12.75" thickBot="1" x14ac:dyDescent="0.25">
      <c r="A319" s="32"/>
      <c r="B319" s="52" t="s">
        <v>43</v>
      </c>
      <c r="C319" s="41"/>
      <c r="D319" s="55"/>
      <c r="E319" s="53">
        <f t="shared" si="77"/>
        <v>0</v>
      </c>
      <c r="F319" s="7"/>
      <c r="G319" s="7"/>
      <c r="H319" s="7"/>
    </row>
    <row r="320" spans="1:12" ht="13.5" thickTop="1" thickBot="1" x14ac:dyDescent="0.25">
      <c r="A320" s="57"/>
      <c r="B320" s="58"/>
      <c r="C320" s="59"/>
      <c r="D320" s="60" t="s">
        <v>52</v>
      </c>
      <c r="E320" s="61">
        <f>SUM(E301:E319)</f>
        <v>0</v>
      </c>
      <c r="F320" s="7"/>
      <c r="G320" s="7"/>
      <c r="H320" s="7"/>
      <c r="I320" s="7"/>
      <c r="J320" s="7"/>
      <c r="K320" s="7"/>
      <c r="L320" s="7"/>
    </row>
    <row r="321" spans="1:12" ht="13.5" thickTop="1" thickBot="1" x14ac:dyDescent="0.25">
      <c r="A321" s="62"/>
      <c r="B321" s="38"/>
      <c r="C321" s="63"/>
      <c r="D321" s="64"/>
      <c r="E321" s="65"/>
      <c r="F321" s="7"/>
      <c r="G321" s="7"/>
      <c r="H321" s="7"/>
      <c r="I321" s="7"/>
      <c r="J321" s="7"/>
      <c r="K321" s="7"/>
      <c r="L321" s="7"/>
    </row>
    <row r="322" spans="1:12" ht="12.75" thickTop="1" x14ac:dyDescent="0.2">
      <c r="A322" s="20" t="s">
        <v>54</v>
      </c>
      <c r="B322" s="21"/>
      <c r="C322" s="20" t="s">
        <v>58</v>
      </c>
      <c r="D322" s="77"/>
      <c r="E322" s="78"/>
    </row>
    <row r="323" spans="1:12" x14ac:dyDescent="0.2">
      <c r="A323" s="23" t="s">
        <v>56</v>
      </c>
      <c r="B323" s="66"/>
      <c r="C323" s="23" t="s">
        <v>57</v>
      </c>
      <c r="D323" s="67"/>
      <c r="E323" s="26"/>
    </row>
    <row r="324" spans="1:12" ht="12.75" thickBot="1" x14ac:dyDescent="0.25">
      <c r="A324" s="27" t="s">
        <v>55</v>
      </c>
      <c r="B324" s="68"/>
      <c r="C324" s="27" t="s">
        <v>57</v>
      </c>
      <c r="D324" s="69"/>
      <c r="E324" s="30"/>
      <c r="F324" s="31"/>
      <c r="G324" s="31"/>
      <c r="H324" s="31"/>
    </row>
    <row r="325" spans="1:12" ht="12.75" thickTop="1" x14ac:dyDescent="0.2">
      <c r="A325" s="23" t="s">
        <v>2</v>
      </c>
      <c r="B325" s="36" t="s">
        <v>3</v>
      </c>
      <c r="C325" s="37"/>
      <c r="D325" s="38"/>
      <c r="E325" s="39">
        <f>SUM(C325*0.72)</f>
        <v>0</v>
      </c>
      <c r="F325" s="35"/>
      <c r="G325" s="19"/>
      <c r="H325" s="19"/>
    </row>
    <row r="326" spans="1:12" x14ac:dyDescent="0.2">
      <c r="A326" s="23" t="s">
        <v>38</v>
      </c>
      <c r="B326" s="36" t="s">
        <v>68</v>
      </c>
      <c r="C326" s="41"/>
      <c r="D326" s="38" t="s">
        <v>61</v>
      </c>
      <c r="E326" s="39">
        <f>SUM(C326)</f>
        <v>0</v>
      </c>
      <c r="F326" s="35"/>
      <c r="G326" s="19"/>
      <c r="H326" s="19"/>
    </row>
    <row r="327" spans="1:12" x14ac:dyDescent="0.2">
      <c r="A327" s="23" t="s">
        <v>37</v>
      </c>
      <c r="B327" s="36" t="s">
        <v>68</v>
      </c>
      <c r="C327" s="41"/>
      <c r="D327" s="38" t="s">
        <v>62</v>
      </c>
      <c r="E327" s="39">
        <f>SUM(C327)</f>
        <v>0</v>
      </c>
      <c r="F327" s="71"/>
      <c r="G327" s="19"/>
      <c r="H327" s="19"/>
    </row>
    <row r="328" spans="1:12" x14ac:dyDescent="0.2">
      <c r="A328" s="23" t="s">
        <v>39</v>
      </c>
      <c r="B328" s="36" t="s">
        <v>31</v>
      </c>
      <c r="C328" s="37"/>
      <c r="D328" s="38" t="s">
        <v>40</v>
      </c>
      <c r="E328" s="39">
        <f>SUM(C328*68.5)</f>
        <v>0</v>
      </c>
      <c r="F328" s="71"/>
      <c r="G328" s="31"/>
      <c r="H328" s="31"/>
    </row>
    <row r="329" spans="1:12" x14ac:dyDescent="0.2">
      <c r="A329" s="23" t="s">
        <v>4</v>
      </c>
      <c r="B329" s="36" t="s">
        <v>31</v>
      </c>
      <c r="C329" s="37"/>
      <c r="D329" s="38"/>
      <c r="E329" s="39">
        <f>SUM(C329*18.5)</f>
        <v>0</v>
      </c>
      <c r="F329" s="35"/>
      <c r="G329" s="19"/>
      <c r="H329" s="19"/>
    </row>
    <row r="330" spans="1:12" x14ac:dyDescent="0.2">
      <c r="A330" s="23" t="s">
        <v>5</v>
      </c>
      <c r="B330" s="36" t="s">
        <v>31</v>
      </c>
      <c r="C330" s="37"/>
      <c r="D330" s="38"/>
      <c r="E330" s="39">
        <f>SUM(C330*22)</f>
        <v>0</v>
      </c>
      <c r="F330" s="35"/>
      <c r="G330" s="19"/>
      <c r="H330" s="19"/>
    </row>
    <row r="331" spans="1:12" x14ac:dyDescent="0.2">
      <c r="A331" s="23" t="s">
        <v>7</v>
      </c>
      <c r="B331" s="36" t="s">
        <v>31</v>
      </c>
      <c r="C331" s="40"/>
      <c r="D331" s="38"/>
      <c r="E331" s="39">
        <f>SUM(C331*28)</f>
        <v>0</v>
      </c>
      <c r="F331" s="35"/>
      <c r="G331" s="19"/>
      <c r="H331" s="19"/>
    </row>
    <row r="332" spans="1:12" ht="12.75" thickBot="1" x14ac:dyDescent="0.25">
      <c r="A332" s="23" t="s">
        <v>9</v>
      </c>
      <c r="B332" s="36" t="s">
        <v>34</v>
      </c>
      <c r="C332" s="41"/>
      <c r="D332" s="38" t="s">
        <v>10</v>
      </c>
      <c r="E332" s="39">
        <f>SUM(C332)</f>
        <v>0</v>
      </c>
      <c r="F332" s="2"/>
      <c r="G332" s="2"/>
      <c r="H332" s="2"/>
    </row>
    <row r="333" spans="1:12" ht="12.75" thickBot="1" x14ac:dyDescent="0.25">
      <c r="A333" s="23" t="s">
        <v>12</v>
      </c>
      <c r="B333" s="36" t="s">
        <v>34</v>
      </c>
      <c r="C333" s="41"/>
      <c r="D333" s="38" t="s">
        <v>13</v>
      </c>
      <c r="E333" s="39">
        <f t="shared" ref="E333:E335" si="78">SUM(C333)</f>
        <v>0</v>
      </c>
      <c r="F333" s="74" t="s">
        <v>6</v>
      </c>
      <c r="G333" s="75"/>
      <c r="H333" s="76"/>
    </row>
    <row r="334" spans="1:12" x14ac:dyDescent="0.2">
      <c r="A334" s="23" t="s">
        <v>15</v>
      </c>
      <c r="B334" s="36" t="s">
        <v>34</v>
      </c>
      <c r="C334" s="41"/>
      <c r="D334" s="38"/>
      <c r="E334" s="39">
        <f t="shared" si="78"/>
        <v>0</v>
      </c>
      <c r="F334" s="42" t="s">
        <v>8</v>
      </c>
      <c r="G334" s="43"/>
      <c r="H334" s="43">
        <f t="shared" ref="H334" si="79">SUM(G334*1.05)</f>
        <v>0</v>
      </c>
    </row>
    <row r="335" spans="1:12" x14ac:dyDescent="0.2">
      <c r="A335" s="23" t="s">
        <v>59</v>
      </c>
      <c r="B335" s="36" t="s">
        <v>34</v>
      </c>
      <c r="C335" s="41"/>
      <c r="D335" s="38"/>
      <c r="E335" s="39">
        <f t="shared" si="78"/>
        <v>0</v>
      </c>
      <c r="F335" s="44" t="s">
        <v>11</v>
      </c>
      <c r="G335" s="45"/>
      <c r="H335" s="45">
        <f t="shared" ref="H335" si="80">SUM(G335*1.07)</f>
        <v>0</v>
      </c>
    </row>
    <row r="336" spans="1:12" ht="12.75" thickBot="1" x14ac:dyDescent="0.25">
      <c r="A336" s="23" t="s">
        <v>33</v>
      </c>
      <c r="B336" s="36" t="s">
        <v>36</v>
      </c>
      <c r="C336" s="41"/>
      <c r="D336" s="2" t="s">
        <v>44</v>
      </c>
      <c r="E336" s="39">
        <f>SUM(C336)</f>
        <v>0</v>
      </c>
      <c r="F336" s="46" t="s">
        <v>14</v>
      </c>
      <c r="G336" s="47"/>
      <c r="H336" s="47">
        <f t="shared" ref="H336" si="81">SUM(G336*1.12)</f>
        <v>0</v>
      </c>
    </row>
    <row r="337" spans="1:12" ht="12.75" thickBot="1" x14ac:dyDescent="0.25">
      <c r="A337" s="23" t="s">
        <v>17</v>
      </c>
      <c r="B337" s="36" t="s">
        <v>34</v>
      </c>
      <c r="C337" s="41"/>
      <c r="D337" s="38" t="s">
        <v>35</v>
      </c>
      <c r="E337" s="39">
        <f t="shared" ref="E337" si="82">SUM(C337)</f>
        <v>0</v>
      </c>
      <c r="F337" s="48"/>
      <c r="G337" s="49"/>
      <c r="H337" s="50"/>
    </row>
    <row r="338" spans="1:12" x14ac:dyDescent="0.2">
      <c r="A338" s="23" t="s">
        <v>77</v>
      </c>
      <c r="B338" s="73" t="s">
        <v>36</v>
      </c>
      <c r="C338" s="41"/>
      <c r="D338" s="2"/>
      <c r="E338" s="53">
        <f>SUM(C338)</f>
        <v>0</v>
      </c>
      <c r="F338" s="42" t="s">
        <v>16</v>
      </c>
      <c r="G338" s="43"/>
      <c r="H338" s="51">
        <f>SUM(G338/1.05)</f>
        <v>0</v>
      </c>
    </row>
    <row r="339" spans="1:12" x14ac:dyDescent="0.2">
      <c r="A339" s="23" t="s">
        <v>19</v>
      </c>
      <c r="B339" s="52" t="s">
        <v>43</v>
      </c>
      <c r="C339" s="41"/>
      <c r="D339" s="55"/>
      <c r="E339" s="53">
        <f t="shared" ref="E339:E343" si="83">SUM(C339)</f>
        <v>0</v>
      </c>
      <c r="F339" s="44" t="s">
        <v>18</v>
      </c>
      <c r="G339" s="45"/>
      <c r="H339" s="54">
        <f>SUM(G339/1.07)</f>
        <v>0</v>
      </c>
    </row>
    <row r="340" spans="1:12" ht="12.75" thickBot="1" x14ac:dyDescent="0.25">
      <c r="A340" s="32"/>
      <c r="B340" s="52" t="s">
        <v>43</v>
      </c>
      <c r="C340" s="41"/>
      <c r="D340" s="55"/>
      <c r="E340" s="53">
        <f t="shared" si="83"/>
        <v>0</v>
      </c>
      <c r="F340" s="46" t="s">
        <v>20</v>
      </c>
      <c r="G340" s="47"/>
      <c r="H340" s="56">
        <f>SUM(G340/1.12)</f>
        <v>0</v>
      </c>
    </row>
    <row r="341" spans="1:12" x14ac:dyDescent="0.2">
      <c r="A341" s="32"/>
      <c r="B341" s="52" t="s">
        <v>43</v>
      </c>
      <c r="C341" s="41"/>
      <c r="D341" s="55"/>
      <c r="E341" s="53">
        <f t="shared" si="83"/>
        <v>0</v>
      </c>
    </row>
    <row r="342" spans="1:12" x14ac:dyDescent="0.2">
      <c r="A342" s="32"/>
      <c r="B342" s="52" t="s">
        <v>43</v>
      </c>
      <c r="C342" s="41"/>
      <c r="D342" s="55"/>
      <c r="E342" s="53">
        <f t="shared" si="83"/>
        <v>0</v>
      </c>
      <c r="F342" s="7"/>
      <c r="G342" s="7"/>
      <c r="H342" s="7"/>
    </row>
    <row r="343" spans="1:12" ht="12.75" thickBot="1" x14ac:dyDescent="0.25">
      <c r="A343" s="32"/>
      <c r="B343" s="52" t="s">
        <v>43</v>
      </c>
      <c r="C343" s="41"/>
      <c r="D343" s="55"/>
      <c r="E343" s="53">
        <f t="shared" si="83"/>
        <v>0</v>
      </c>
      <c r="F343" s="7"/>
      <c r="G343" s="7"/>
      <c r="H343" s="7"/>
    </row>
    <row r="344" spans="1:12" ht="13.5" thickTop="1" thickBot="1" x14ac:dyDescent="0.25">
      <c r="A344" s="57"/>
      <c r="B344" s="58"/>
      <c r="C344" s="59"/>
      <c r="D344" s="60" t="s">
        <v>45</v>
      </c>
      <c r="E344" s="61">
        <f>SUM(E325:E343)</f>
        <v>0</v>
      </c>
      <c r="F344" s="7"/>
      <c r="G344" s="7"/>
      <c r="H344" s="7"/>
      <c r="I344" s="7"/>
      <c r="J344" s="7"/>
      <c r="K344" s="7"/>
      <c r="L344" s="7"/>
    </row>
    <row r="345" spans="1:12" ht="12.75" thickTop="1" x14ac:dyDescent="0.2">
      <c r="A345" s="62"/>
      <c r="B345" s="38"/>
      <c r="C345" s="63"/>
      <c r="D345" s="64"/>
      <c r="E345" s="65"/>
      <c r="F345" s="7"/>
      <c r="G345" s="7"/>
      <c r="H345" s="7"/>
      <c r="I345" s="7"/>
      <c r="J345" s="7"/>
      <c r="K345" s="7"/>
      <c r="L345" s="7"/>
    </row>
    <row r="347" spans="1:12" x14ac:dyDescent="0.2">
      <c r="A347" s="3" t="s">
        <v>79</v>
      </c>
    </row>
  </sheetData>
  <sheetProtection algorithmName="SHA-512" hashValue="TlAqiM6hANfcYlewg4rBwaJdgkJ9B85dQtX0O8qDKyFHVcnvmEiU46IRcTvCDP+bV856b240Rxb/5Tg5cxZaBQ==" saltValue="54hUZDULrXc4ZBaF5VZfjw==" spinCount="100000" sheet="1" selectLockedCells="1"/>
  <protectedRanges>
    <protectedRange algorithmName="SHA-512" hashValue="CLZJPszaEkjeXnpjEw+r3oaayxX0eNkeGTdtqOvx39g6/4hiXPR5Nos3nJEP63kxRKnIg4t+v8k9pyOTTsYnWQ==" saltValue="7Q3By83RmWMk39eFdjC3MA==" spinCount="100000" sqref="C1:C8 E1:E344" name="Range1"/>
  </protectedRanges>
  <mergeCells count="31">
    <mergeCell ref="F261:H261"/>
    <mergeCell ref="F285:H285"/>
    <mergeCell ref="F309:H309"/>
    <mergeCell ref="F333:H333"/>
    <mergeCell ref="D178:E178"/>
    <mergeCell ref="F189:H189"/>
    <mergeCell ref="F213:H213"/>
    <mergeCell ref="D202:E202"/>
    <mergeCell ref="F237:H237"/>
    <mergeCell ref="D250:E250"/>
    <mergeCell ref="D274:E274"/>
    <mergeCell ref="D298:E298"/>
    <mergeCell ref="D322:E322"/>
    <mergeCell ref="D226:E226"/>
    <mergeCell ref="A1:E1"/>
    <mergeCell ref="F21:H21"/>
    <mergeCell ref="D10:E10"/>
    <mergeCell ref="A4:B4"/>
    <mergeCell ref="F45:H45"/>
    <mergeCell ref="D34:E34"/>
    <mergeCell ref="F141:H141"/>
    <mergeCell ref="F165:H165"/>
    <mergeCell ref="D154:E154"/>
    <mergeCell ref="I9:J9"/>
    <mergeCell ref="D58:E58"/>
    <mergeCell ref="D82:E82"/>
    <mergeCell ref="D106:E106"/>
    <mergeCell ref="D130:E130"/>
    <mergeCell ref="F69:H69"/>
    <mergeCell ref="F93:H93"/>
    <mergeCell ref="F117:H117"/>
  </mergeCells>
  <pageMargins left="0.7" right="0.7" top="0.25" bottom="0.25" header="0.3" footer="0.3"/>
  <pageSetup scale="82" fitToWidth="0" fitToHeight="0" orientation="portrait" verticalDpi="0" r:id="rId1"/>
  <rowBreaks count="4" manualBreakCount="4">
    <brk id="56" max="16383" man="1"/>
    <brk id="128" max="16383" man="1"/>
    <brk id="200" max="16383" man="1"/>
    <brk id="2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3"/>
  <sheetViews>
    <sheetView topLeftCell="A8" zoomScale="115" zoomScaleNormal="115" workbookViewId="0">
      <selection activeCell="C43" sqref="C43"/>
    </sheetView>
  </sheetViews>
  <sheetFormatPr defaultColWidth="8.85546875" defaultRowHeight="12" x14ac:dyDescent="0.2"/>
  <cols>
    <col min="1" max="1" width="22.42578125" style="3" customWidth="1"/>
    <col min="2" max="2" width="28.42578125" style="3" customWidth="1"/>
    <col min="3" max="3" width="15.7109375" style="3" customWidth="1"/>
    <col min="4" max="4" width="27.42578125" style="3" bestFit="1" customWidth="1"/>
    <col min="5" max="5" width="15.7109375" style="3" customWidth="1"/>
    <col min="6" max="6" width="14.140625" style="3" customWidth="1"/>
    <col min="7" max="9" width="15.28515625" style="3" customWidth="1"/>
    <col min="10" max="10" width="13.7109375" style="3" customWidth="1"/>
    <col min="11" max="11" width="15.7109375" style="3" customWidth="1"/>
    <col min="12" max="12" width="18.7109375" style="3" customWidth="1"/>
    <col min="13" max="16384" width="8.85546875" style="3"/>
  </cols>
  <sheetData>
    <row r="1" spans="1:12" x14ac:dyDescent="0.2">
      <c r="A1" s="80" t="s">
        <v>30</v>
      </c>
      <c r="B1" s="80"/>
      <c r="C1" s="80"/>
      <c r="D1" s="80"/>
      <c r="E1" s="80"/>
      <c r="F1" s="1"/>
      <c r="G1" s="1"/>
      <c r="H1" s="1"/>
      <c r="I1" s="2"/>
    </row>
    <row r="2" spans="1:12" s="8" customFormat="1" x14ac:dyDescent="0.2">
      <c r="A2" s="4" t="s">
        <v>53</v>
      </c>
      <c r="B2" s="5"/>
      <c r="C2" s="5"/>
      <c r="D2" s="5"/>
      <c r="E2" s="5"/>
      <c r="F2" s="11" t="s">
        <v>21</v>
      </c>
      <c r="G2" s="11"/>
      <c r="H2" s="7"/>
    </row>
    <row r="3" spans="1:12" s="8" customFormat="1" x14ac:dyDescent="0.2">
      <c r="A3" s="4" t="s">
        <v>60</v>
      </c>
      <c r="B3" s="9"/>
      <c r="C3" s="9"/>
      <c r="D3" s="9"/>
      <c r="E3" s="4"/>
      <c r="F3" s="10" t="s">
        <v>41</v>
      </c>
      <c r="G3" s="3"/>
      <c r="H3" s="7"/>
    </row>
    <row r="4" spans="1:12" x14ac:dyDescent="0.2">
      <c r="A4" s="79"/>
      <c r="B4" s="79"/>
      <c r="C4" s="7"/>
      <c r="D4" s="7"/>
      <c r="E4" s="7"/>
      <c r="F4" s="10" t="s">
        <v>63</v>
      </c>
      <c r="H4" s="7"/>
      <c r="I4" s="7"/>
      <c r="J4" s="7"/>
      <c r="K4" s="7"/>
      <c r="L4" s="7"/>
    </row>
    <row r="5" spans="1:12" x14ac:dyDescent="0.2">
      <c r="B5" s="12" t="s">
        <v>26</v>
      </c>
      <c r="C5" s="13">
        <v>2788.31</v>
      </c>
      <c r="D5" s="3" t="s">
        <v>69</v>
      </c>
      <c r="F5" s="10" t="s">
        <v>42</v>
      </c>
      <c r="H5" s="7"/>
      <c r="J5" s="7"/>
      <c r="K5" s="7"/>
      <c r="L5" s="7"/>
    </row>
    <row r="6" spans="1:12" ht="12.75" thickBot="1" x14ac:dyDescent="0.25">
      <c r="B6" s="14" t="s">
        <v>0</v>
      </c>
      <c r="C6" s="12">
        <f>SUM(E30,E54,E78,E102,E126,E150,E174,E198,E222,E246,E270,E294,E318,E342)</f>
        <v>2875.6899999999996</v>
      </c>
      <c r="D6" s="7"/>
      <c r="F6" s="10" t="s">
        <v>25</v>
      </c>
      <c r="H6" s="7"/>
      <c r="J6" s="7"/>
      <c r="K6" s="7"/>
      <c r="L6" s="7"/>
    </row>
    <row r="7" spans="1:12" ht="13.5" thickTop="1" thickBot="1" x14ac:dyDescent="0.25">
      <c r="A7" s="15"/>
      <c r="B7" s="16" t="s">
        <v>1</v>
      </c>
      <c r="C7" s="17">
        <f>SUM(C6-C5)</f>
        <v>87.379999999999654</v>
      </c>
      <c r="D7" s="7"/>
      <c r="F7" s="10" t="s">
        <v>70</v>
      </c>
      <c r="H7" s="7"/>
      <c r="I7" s="18"/>
      <c r="J7" s="7"/>
      <c r="K7" s="7"/>
      <c r="L7" s="7"/>
    </row>
    <row r="8" spans="1:12" ht="13.5" thickTop="1" thickBot="1" x14ac:dyDescent="0.25">
      <c r="C8" s="7"/>
      <c r="D8" s="7"/>
      <c r="F8" s="3" t="s">
        <v>71</v>
      </c>
      <c r="H8" s="19"/>
      <c r="I8" s="79"/>
      <c r="J8" s="79"/>
      <c r="K8" s="7"/>
      <c r="L8" s="7"/>
    </row>
    <row r="9" spans="1:12" ht="12.75" thickTop="1" x14ac:dyDescent="0.2">
      <c r="A9" s="20" t="s">
        <v>54</v>
      </c>
      <c r="B9" s="22" t="s">
        <v>64</v>
      </c>
      <c r="C9" s="20" t="s">
        <v>58</v>
      </c>
      <c r="D9" s="77" t="s">
        <v>65</v>
      </c>
      <c r="E9" s="78"/>
      <c r="F9" s="3" t="s">
        <v>72</v>
      </c>
      <c r="I9" s="10"/>
      <c r="K9" s="7"/>
      <c r="L9" s="7"/>
    </row>
    <row r="10" spans="1:12" x14ac:dyDescent="0.2">
      <c r="A10" s="23" t="s">
        <v>56</v>
      </c>
      <c r="B10" s="66">
        <v>45171</v>
      </c>
      <c r="C10" s="23" t="s">
        <v>57</v>
      </c>
      <c r="D10" s="67">
        <v>0.45833333333333331</v>
      </c>
      <c r="E10" s="26"/>
      <c r="F10" s="3" t="s">
        <v>73</v>
      </c>
      <c r="I10" s="10"/>
      <c r="K10" s="7"/>
      <c r="L10" s="7"/>
    </row>
    <row r="11" spans="1:12" ht="12.75" thickBot="1" x14ac:dyDescent="0.25">
      <c r="A11" s="27" t="s">
        <v>55</v>
      </c>
      <c r="B11" s="68">
        <v>45173</v>
      </c>
      <c r="C11" s="27" t="s">
        <v>57</v>
      </c>
      <c r="D11" s="69">
        <v>0.84375</v>
      </c>
      <c r="E11" s="30"/>
      <c r="F11" s="31"/>
      <c r="G11" s="31"/>
      <c r="H11" s="31"/>
      <c r="I11" s="10"/>
      <c r="K11" s="7"/>
      <c r="L11" s="7"/>
    </row>
    <row r="12" spans="1:12" ht="12.75" thickTop="1" x14ac:dyDescent="0.2">
      <c r="A12" s="32"/>
      <c r="B12" s="33"/>
      <c r="C12" s="33"/>
      <c r="D12" s="33"/>
      <c r="E12" s="34"/>
      <c r="F12" s="35"/>
      <c r="G12" s="19"/>
      <c r="H12" s="19"/>
      <c r="I12" s="10"/>
      <c r="K12" s="7"/>
      <c r="L12" s="7"/>
    </row>
    <row r="13" spans="1:12" x14ac:dyDescent="0.2">
      <c r="A13" s="23" t="s">
        <v>2</v>
      </c>
      <c r="B13" s="36" t="s">
        <v>3</v>
      </c>
      <c r="C13" s="37">
        <v>82</v>
      </c>
      <c r="D13" s="38"/>
      <c r="E13" s="39">
        <f>SUM(C13*0.61)</f>
        <v>50.019999999999996</v>
      </c>
      <c r="F13" s="35"/>
      <c r="G13" s="19"/>
      <c r="H13" s="19"/>
      <c r="I13" s="10"/>
      <c r="K13" s="7"/>
      <c r="L13" s="7"/>
    </row>
    <row r="14" spans="1:12" x14ac:dyDescent="0.2">
      <c r="A14" s="23" t="s">
        <v>38</v>
      </c>
      <c r="B14" s="36" t="s">
        <v>68</v>
      </c>
      <c r="C14" s="41">
        <f>2*125</f>
        <v>250</v>
      </c>
      <c r="D14" s="38" t="s">
        <v>61</v>
      </c>
      <c r="E14" s="39">
        <f>SUM(C14)</f>
        <v>250</v>
      </c>
      <c r="F14" s="71"/>
      <c r="G14" s="19"/>
      <c r="H14" s="19"/>
    </row>
    <row r="15" spans="1:12" x14ac:dyDescent="0.2">
      <c r="A15" s="23" t="s">
        <v>37</v>
      </c>
      <c r="B15" s="36" t="s">
        <v>68</v>
      </c>
      <c r="C15" s="41"/>
      <c r="D15" s="38" t="s">
        <v>62</v>
      </c>
      <c r="E15" s="39">
        <f>SUM(C15)</f>
        <v>0</v>
      </c>
      <c r="F15" s="71"/>
      <c r="G15" s="31"/>
      <c r="H15" s="31"/>
    </row>
    <row r="16" spans="1:12" x14ac:dyDescent="0.2">
      <c r="A16" s="23" t="s">
        <v>39</v>
      </c>
      <c r="B16" s="36" t="s">
        <v>31</v>
      </c>
      <c r="C16" s="37">
        <v>1</v>
      </c>
      <c r="D16" s="38" t="s">
        <v>40</v>
      </c>
      <c r="E16" s="39">
        <f>SUM(C16*68.5)</f>
        <v>68.5</v>
      </c>
      <c r="F16" s="35"/>
      <c r="G16" s="19"/>
      <c r="H16" s="19"/>
    </row>
    <row r="17" spans="1:12" x14ac:dyDescent="0.2">
      <c r="A17" s="23" t="s">
        <v>4</v>
      </c>
      <c r="B17" s="36" t="s">
        <v>31</v>
      </c>
      <c r="C17" s="37">
        <v>1</v>
      </c>
      <c r="D17" s="38"/>
      <c r="E17" s="39">
        <f>SUM(C17*18.5)</f>
        <v>18.5</v>
      </c>
      <c r="F17" s="35"/>
      <c r="G17" s="19"/>
      <c r="H17" s="19"/>
    </row>
    <row r="18" spans="1:12" x14ac:dyDescent="0.2">
      <c r="A18" s="23" t="s">
        <v>5</v>
      </c>
      <c r="B18" s="36" t="s">
        <v>31</v>
      </c>
      <c r="C18" s="37">
        <v>2</v>
      </c>
      <c r="D18" s="38"/>
      <c r="E18" s="39">
        <f>SUM(C18*22)</f>
        <v>44</v>
      </c>
      <c r="F18" s="35"/>
      <c r="G18" s="19"/>
      <c r="H18" s="19"/>
    </row>
    <row r="19" spans="1:12" ht="12.75" thickBot="1" x14ac:dyDescent="0.25">
      <c r="A19" s="23" t="s">
        <v>7</v>
      </c>
      <c r="B19" s="36" t="s">
        <v>31</v>
      </c>
      <c r="C19" s="40">
        <v>1</v>
      </c>
      <c r="D19" s="38"/>
      <c r="E19" s="39">
        <f>SUM(C19*28)</f>
        <v>28</v>
      </c>
      <c r="F19" s="2"/>
      <c r="G19" s="2"/>
      <c r="H19" s="2"/>
    </row>
    <row r="20" spans="1:12" ht="12.75" thickBot="1" x14ac:dyDescent="0.25">
      <c r="A20" s="23" t="s">
        <v>9</v>
      </c>
      <c r="B20" s="36" t="s">
        <v>34</v>
      </c>
      <c r="C20" s="41">
        <v>901</v>
      </c>
      <c r="D20" s="38" t="s">
        <v>10</v>
      </c>
      <c r="E20" s="39">
        <f>SUM(C20)</f>
        <v>901</v>
      </c>
      <c r="F20" s="74" t="s">
        <v>6</v>
      </c>
      <c r="G20" s="75"/>
      <c r="H20" s="76"/>
    </row>
    <row r="21" spans="1:12" x14ac:dyDescent="0.2">
      <c r="A21" s="23" t="s">
        <v>12</v>
      </c>
      <c r="B21" s="36" t="s">
        <v>34</v>
      </c>
      <c r="C21" s="41">
        <v>113.36</v>
      </c>
      <c r="D21" s="38" t="s">
        <v>13</v>
      </c>
      <c r="E21" s="39">
        <f t="shared" ref="E21:E25" si="0">SUM(C21)</f>
        <v>113.36</v>
      </c>
      <c r="F21" s="42" t="s">
        <v>8</v>
      </c>
      <c r="G21" s="43"/>
      <c r="H21" s="43">
        <f>SUM(G21*1.05)</f>
        <v>0</v>
      </c>
    </row>
    <row r="22" spans="1:12" x14ac:dyDescent="0.2">
      <c r="A22" s="23" t="s">
        <v>15</v>
      </c>
      <c r="B22" s="36" t="s">
        <v>34</v>
      </c>
      <c r="C22" s="41">
        <v>17.23</v>
      </c>
      <c r="D22" s="38"/>
      <c r="E22" s="39">
        <f t="shared" si="0"/>
        <v>17.23</v>
      </c>
      <c r="F22" s="44" t="s">
        <v>11</v>
      </c>
      <c r="G22" s="45"/>
      <c r="H22" s="45">
        <f>SUM(G22*1.07)</f>
        <v>0</v>
      </c>
    </row>
    <row r="23" spans="1:12" ht="12.75" thickBot="1" x14ac:dyDescent="0.25">
      <c r="A23" s="23" t="s">
        <v>59</v>
      </c>
      <c r="B23" s="36" t="s">
        <v>34</v>
      </c>
      <c r="C23" s="41">
        <v>44.08</v>
      </c>
      <c r="D23" s="38"/>
      <c r="E23" s="39">
        <f t="shared" si="0"/>
        <v>44.08</v>
      </c>
      <c r="F23" s="46" t="s">
        <v>14</v>
      </c>
      <c r="G23" s="47"/>
      <c r="H23" s="47">
        <f>SUM(G23*1.12)</f>
        <v>0</v>
      </c>
    </row>
    <row r="24" spans="1:12" ht="12.75" thickBot="1" x14ac:dyDescent="0.25">
      <c r="A24" s="23" t="s">
        <v>33</v>
      </c>
      <c r="B24" s="36" t="s">
        <v>36</v>
      </c>
      <c r="C24" s="41">
        <v>5</v>
      </c>
      <c r="D24" s="2" t="s">
        <v>44</v>
      </c>
      <c r="E24" s="39">
        <f>SUM(C24)</f>
        <v>5</v>
      </c>
      <c r="F24" s="48"/>
      <c r="G24" s="49"/>
      <c r="H24" s="50"/>
    </row>
    <row r="25" spans="1:12" x14ac:dyDescent="0.2">
      <c r="A25" s="23" t="s">
        <v>17</v>
      </c>
      <c r="B25" s="36" t="s">
        <v>34</v>
      </c>
      <c r="C25" s="41"/>
      <c r="D25" s="38" t="s">
        <v>35</v>
      </c>
      <c r="E25" s="39">
        <f t="shared" si="0"/>
        <v>0</v>
      </c>
      <c r="F25" s="42" t="s">
        <v>16</v>
      </c>
      <c r="G25" s="43"/>
      <c r="H25" s="51">
        <f>SUM(G25/1.05)</f>
        <v>0</v>
      </c>
    </row>
    <row r="26" spans="1:12" x14ac:dyDescent="0.2">
      <c r="A26" s="23" t="s">
        <v>19</v>
      </c>
      <c r="B26" s="70" t="s">
        <v>66</v>
      </c>
      <c r="C26" s="41">
        <v>8</v>
      </c>
      <c r="D26" s="2"/>
      <c r="E26" s="53">
        <f>SUM(C26)</f>
        <v>8</v>
      </c>
      <c r="F26" s="44" t="s">
        <v>18</v>
      </c>
      <c r="G26" s="45"/>
      <c r="H26" s="54">
        <f>SUM(G26/1.07)</f>
        <v>0</v>
      </c>
    </row>
    <row r="27" spans="1:12" ht="12.75" thickBot="1" x14ac:dyDescent="0.25">
      <c r="A27" s="32"/>
      <c r="B27" s="52" t="s">
        <v>43</v>
      </c>
      <c r="C27" s="41"/>
      <c r="D27" s="55"/>
      <c r="E27" s="53">
        <f t="shared" ref="E27:E29" si="1">SUM(C27)</f>
        <v>0</v>
      </c>
      <c r="F27" s="46" t="s">
        <v>20</v>
      </c>
      <c r="G27" s="47"/>
      <c r="H27" s="56">
        <f>SUM(G27/1.12)</f>
        <v>0</v>
      </c>
    </row>
    <row r="28" spans="1:12" x14ac:dyDescent="0.2">
      <c r="A28" s="32"/>
      <c r="B28" s="52" t="s">
        <v>43</v>
      </c>
      <c r="C28" s="41"/>
      <c r="D28" s="55"/>
      <c r="E28" s="53">
        <f t="shared" si="1"/>
        <v>0</v>
      </c>
    </row>
    <row r="29" spans="1:12" ht="12.75" thickBot="1" x14ac:dyDescent="0.25">
      <c r="A29" s="32"/>
      <c r="B29" s="52" t="s">
        <v>43</v>
      </c>
      <c r="C29" s="41"/>
      <c r="D29" s="55"/>
      <c r="E29" s="53">
        <f t="shared" si="1"/>
        <v>0</v>
      </c>
      <c r="F29" s="7"/>
      <c r="G29" s="7"/>
      <c r="H29" s="7"/>
    </row>
    <row r="30" spans="1:12" ht="13.5" thickTop="1" thickBot="1" x14ac:dyDescent="0.25">
      <c r="A30" s="57"/>
      <c r="B30" s="58"/>
      <c r="C30" s="59"/>
      <c r="D30" s="60" t="s">
        <v>22</v>
      </c>
      <c r="E30" s="61">
        <f>SUM(E12:E29)</f>
        <v>1547.6899999999998</v>
      </c>
      <c r="F30" s="7"/>
      <c r="G30" s="7"/>
      <c r="H30" s="7"/>
      <c r="I30" s="7"/>
      <c r="J30" s="7"/>
      <c r="K30" s="7"/>
      <c r="L30" s="7"/>
    </row>
    <row r="31" spans="1:12" ht="13.5" thickTop="1" thickBot="1" x14ac:dyDescent="0.25">
      <c r="A31" s="62"/>
      <c r="B31" s="38"/>
      <c r="C31" s="63"/>
      <c r="D31" s="64"/>
      <c r="E31" s="65"/>
      <c r="F31" s="7"/>
      <c r="G31" s="7"/>
      <c r="H31" s="7"/>
      <c r="I31" s="7"/>
      <c r="J31" s="7"/>
      <c r="K31" s="7"/>
      <c r="L31" s="7"/>
    </row>
    <row r="32" spans="1:12" ht="12.75" thickTop="1" x14ac:dyDescent="0.2">
      <c r="A32" s="20" t="s">
        <v>54</v>
      </c>
      <c r="B32" s="22" t="s">
        <v>67</v>
      </c>
      <c r="C32" s="20" t="s">
        <v>58</v>
      </c>
      <c r="D32" s="77" t="s">
        <v>65</v>
      </c>
      <c r="E32" s="78"/>
    </row>
    <row r="33" spans="1:8" x14ac:dyDescent="0.2">
      <c r="A33" s="23" t="s">
        <v>56</v>
      </c>
      <c r="B33" s="66">
        <v>45171</v>
      </c>
      <c r="C33" s="23" t="s">
        <v>57</v>
      </c>
      <c r="D33" s="67">
        <v>0.45833333333333331</v>
      </c>
      <c r="E33" s="26"/>
    </row>
    <row r="34" spans="1:8" ht="12.75" thickBot="1" x14ac:dyDescent="0.25">
      <c r="A34" s="27" t="s">
        <v>55</v>
      </c>
      <c r="B34" s="66">
        <v>45173</v>
      </c>
      <c r="C34" s="27" t="s">
        <v>57</v>
      </c>
      <c r="D34" s="67">
        <v>0.84375</v>
      </c>
      <c r="E34" s="30"/>
      <c r="F34" s="31"/>
      <c r="G34" s="31"/>
      <c r="H34" s="31"/>
    </row>
    <row r="35" spans="1:8" ht="12.75" thickTop="1" x14ac:dyDescent="0.2">
      <c r="A35" s="32"/>
      <c r="B35" s="33"/>
      <c r="C35" s="33"/>
      <c r="D35" s="33"/>
      <c r="E35" s="34"/>
      <c r="F35" s="35"/>
      <c r="G35" s="19"/>
      <c r="H35" s="19"/>
    </row>
    <row r="36" spans="1:8" x14ac:dyDescent="0.2">
      <c r="A36" s="23" t="s">
        <v>2</v>
      </c>
      <c r="B36" s="36" t="s">
        <v>3</v>
      </c>
      <c r="C36" s="37"/>
      <c r="D36" s="38"/>
      <c r="E36" s="39">
        <f>SUM(C36*0.61)</f>
        <v>0</v>
      </c>
      <c r="F36" s="35"/>
      <c r="G36" s="19"/>
      <c r="H36" s="19"/>
    </row>
    <row r="37" spans="1:8" x14ac:dyDescent="0.2">
      <c r="A37" s="23" t="s">
        <v>38</v>
      </c>
      <c r="B37" s="36" t="s">
        <v>68</v>
      </c>
      <c r="C37" s="41">
        <f>2*130</f>
        <v>260</v>
      </c>
      <c r="D37" s="38" t="s">
        <v>61</v>
      </c>
      <c r="E37" s="39">
        <f>SUM(C37)</f>
        <v>260</v>
      </c>
      <c r="F37" s="71"/>
      <c r="G37" s="19"/>
      <c r="H37" s="19"/>
    </row>
    <row r="38" spans="1:8" x14ac:dyDescent="0.2">
      <c r="A38" s="23" t="s">
        <v>37</v>
      </c>
      <c r="B38" s="36" t="s">
        <v>68</v>
      </c>
      <c r="C38" s="37"/>
      <c r="D38" s="38" t="s">
        <v>62</v>
      </c>
      <c r="E38" s="39">
        <f>SUM(C38)</f>
        <v>0</v>
      </c>
      <c r="F38" s="71"/>
      <c r="G38" s="31"/>
      <c r="H38" s="31"/>
    </row>
    <row r="39" spans="1:8" x14ac:dyDescent="0.2">
      <c r="A39" s="23" t="s">
        <v>39</v>
      </c>
      <c r="B39" s="36" t="s">
        <v>31</v>
      </c>
      <c r="C39" s="37">
        <v>1</v>
      </c>
      <c r="D39" s="38" t="s">
        <v>40</v>
      </c>
      <c r="E39" s="39">
        <f>SUM(C39*68.5)</f>
        <v>68.5</v>
      </c>
      <c r="F39" s="35"/>
      <c r="G39" s="19"/>
      <c r="H39" s="19"/>
    </row>
    <row r="40" spans="1:8" x14ac:dyDescent="0.2">
      <c r="A40" s="23" t="s">
        <v>4</v>
      </c>
      <c r="B40" s="36" t="s">
        <v>31</v>
      </c>
      <c r="C40" s="37">
        <v>1</v>
      </c>
      <c r="D40" s="38"/>
      <c r="E40" s="39">
        <f>SUM(C40*18.5)</f>
        <v>18.5</v>
      </c>
      <c r="F40" s="35"/>
      <c r="G40" s="19"/>
      <c r="H40" s="19"/>
    </row>
    <row r="41" spans="1:8" x14ac:dyDescent="0.2">
      <c r="A41" s="23" t="s">
        <v>5</v>
      </c>
      <c r="B41" s="36" t="s">
        <v>31</v>
      </c>
      <c r="C41" s="37">
        <v>2</v>
      </c>
      <c r="D41" s="38"/>
      <c r="E41" s="39">
        <f>SUM(C41*22)</f>
        <v>44</v>
      </c>
      <c r="F41" s="35"/>
      <c r="G41" s="19"/>
      <c r="H41" s="19"/>
    </row>
    <row r="42" spans="1:8" ht="12.75" thickBot="1" x14ac:dyDescent="0.25">
      <c r="A42" s="23" t="s">
        <v>7</v>
      </c>
      <c r="B42" s="36" t="s">
        <v>31</v>
      </c>
      <c r="C42" s="40">
        <v>1</v>
      </c>
      <c r="D42" s="38"/>
      <c r="E42" s="39">
        <f>SUM(C42*28)</f>
        <v>28</v>
      </c>
      <c r="F42" s="2"/>
      <c r="G42" s="2"/>
      <c r="H42" s="2"/>
    </row>
    <row r="43" spans="1:8" ht="12.75" thickBot="1" x14ac:dyDescent="0.25">
      <c r="A43" s="23" t="s">
        <v>9</v>
      </c>
      <c r="B43" s="36" t="s">
        <v>34</v>
      </c>
      <c r="C43" s="41">
        <v>901</v>
      </c>
      <c r="D43" s="38" t="s">
        <v>10</v>
      </c>
      <c r="E43" s="39">
        <f>SUM(C43)</f>
        <v>901</v>
      </c>
      <c r="F43" s="74" t="s">
        <v>6</v>
      </c>
      <c r="G43" s="75"/>
      <c r="H43" s="76"/>
    </row>
    <row r="44" spans="1:8" x14ac:dyDescent="0.2">
      <c r="A44" s="23" t="s">
        <v>12</v>
      </c>
      <c r="B44" s="36" t="s">
        <v>34</v>
      </c>
      <c r="C44" s="41"/>
      <c r="D44" s="38" t="s">
        <v>13</v>
      </c>
      <c r="E44" s="39">
        <f t="shared" ref="E44:E48" si="2">SUM(C44)</f>
        <v>0</v>
      </c>
      <c r="F44" s="42" t="s">
        <v>8</v>
      </c>
      <c r="G44" s="43"/>
      <c r="H44" s="43">
        <f>SUM(G44*1.05)</f>
        <v>0</v>
      </c>
    </row>
    <row r="45" spans="1:8" x14ac:dyDescent="0.2">
      <c r="A45" s="23" t="s">
        <v>15</v>
      </c>
      <c r="B45" s="36" t="s">
        <v>34</v>
      </c>
      <c r="C45" s="41"/>
      <c r="D45" s="38"/>
      <c r="E45" s="39">
        <f t="shared" si="2"/>
        <v>0</v>
      </c>
      <c r="F45" s="44" t="s">
        <v>11</v>
      </c>
      <c r="G45" s="45"/>
      <c r="H45" s="45">
        <f>SUM(G45*1.07)</f>
        <v>0</v>
      </c>
    </row>
    <row r="46" spans="1:8" ht="12.75" thickBot="1" x14ac:dyDescent="0.25">
      <c r="A46" s="23" t="s">
        <v>59</v>
      </c>
      <c r="B46" s="36" t="s">
        <v>34</v>
      </c>
      <c r="C46" s="41"/>
      <c r="D46" s="38"/>
      <c r="E46" s="39">
        <f t="shared" si="2"/>
        <v>0</v>
      </c>
      <c r="F46" s="46" t="s">
        <v>14</v>
      </c>
      <c r="G46" s="47"/>
      <c r="H46" s="47">
        <f>SUM(G46*1.12)</f>
        <v>0</v>
      </c>
    </row>
    <row r="47" spans="1:8" ht="12.75" thickBot="1" x14ac:dyDescent="0.25">
      <c r="A47" s="23" t="s">
        <v>33</v>
      </c>
      <c r="B47" s="36" t="s">
        <v>36</v>
      </c>
      <c r="C47" s="41"/>
      <c r="D47" s="2" t="s">
        <v>44</v>
      </c>
      <c r="E47" s="39">
        <f>SUM(C47)</f>
        <v>0</v>
      </c>
      <c r="F47" s="48"/>
      <c r="G47" s="49"/>
      <c r="H47" s="50"/>
    </row>
    <row r="48" spans="1:8" x14ac:dyDescent="0.2">
      <c r="A48" s="23" t="s">
        <v>17</v>
      </c>
      <c r="B48" s="36" t="s">
        <v>34</v>
      </c>
      <c r="C48" s="41"/>
      <c r="D48" s="38" t="s">
        <v>35</v>
      </c>
      <c r="E48" s="39">
        <f t="shared" si="2"/>
        <v>0</v>
      </c>
      <c r="F48" s="42" t="s">
        <v>16</v>
      </c>
      <c r="G48" s="43"/>
      <c r="H48" s="51">
        <f>SUM(G48/1.05)</f>
        <v>0</v>
      </c>
    </row>
    <row r="49" spans="1:12" x14ac:dyDescent="0.2">
      <c r="A49" s="23" t="s">
        <v>19</v>
      </c>
      <c r="B49" s="70" t="s">
        <v>66</v>
      </c>
      <c r="C49" s="41">
        <v>8</v>
      </c>
      <c r="D49" s="2"/>
      <c r="E49" s="53">
        <f>SUM(C49)</f>
        <v>8</v>
      </c>
      <c r="F49" s="44" t="s">
        <v>18</v>
      </c>
      <c r="G49" s="45"/>
      <c r="H49" s="54">
        <f>SUM(G49/1.07)</f>
        <v>0</v>
      </c>
    </row>
    <row r="50" spans="1:12" ht="12.75" thickBot="1" x14ac:dyDescent="0.25">
      <c r="A50" s="32"/>
      <c r="B50" s="52" t="s">
        <v>43</v>
      </c>
      <c r="C50" s="41"/>
      <c r="D50" s="55"/>
      <c r="E50" s="53">
        <f t="shared" ref="E50:E53" si="3">SUM(C50)</f>
        <v>0</v>
      </c>
      <c r="F50" s="46" t="s">
        <v>20</v>
      </c>
      <c r="G50" s="47"/>
      <c r="H50" s="56">
        <f>SUM(G50/1.12)</f>
        <v>0</v>
      </c>
    </row>
    <row r="51" spans="1:12" x14ac:dyDescent="0.2">
      <c r="A51" s="32"/>
      <c r="B51" s="52" t="s">
        <v>43</v>
      </c>
      <c r="C51" s="41"/>
      <c r="D51" s="55"/>
      <c r="E51" s="53">
        <f t="shared" si="3"/>
        <v>0</v>
      </c>
    </row>
    <row r="52" spans="1:12" x14ac:dyDescent="0.2">
      <c r="A52" s="32"/>
      <c r="B52" s="52" t="s">
        <v>43</v>
      </c>
      <c r="C52" s="41"/>
      <c r="D52" s="55"/>
      <c r="E52" s="53">
        <f t="shared" si="3"/>
        <v>0</v>
      </c>
      <c r="F52" s="7"/>
      <c r="G52" s="7"/>
      <c r="H52" s="7"/>
    </row>
    <row r="53" spans="1:12" ht="12.75" thickBot="1" x14ac:dyDescent="0.25">
      <c r="A53" s="32"/>
      <c r="B53" s="52" t="s">
        <v>43</v>
      </c>
      <c r="C53" s="41"/>
      <c r="D53" s="55"/>
      <c r="E53" s="53">
        <f t="shared" si="3"/>
        <v>0</v>
      </c>
      <c r="F53" s="7"/>
      <c r="G53" s="7"/>
      <c r="H53" s="7"/>
    </row>
    <row r="54" spans="1:12" ht="13.5" thickTop="1" thickBot="1" x14ac:dyDescent="0.25">
      <c r="A54" s="57"/>
      <c r="B54" s="58"/>
      <c r="C54" s="59"/>
      <c r="D54" s="60" t="s">
        <v>23</v>
      </c>
      <c r="E54" s="61">
        <f>SUM(E36:E53)</f>
        <v>1328</v>
      </c>
      <c r="F54" s="7"/>
      <c r="G54" s="7"/>
      <c r="H54" s="7"/>
      <c r="I54" s="7"/>
      <c r="J54" s="7"/>
      <c r="K54" s="7"/>
      <c r="L54" s="7"/>
    </row>
    <row r="55" spans="1:12" ht="13.5" thickTop="1" thickBot="1" x14ac:dyDescent="0.25">
      <c r="A55" s="62"/>
      <c r="B55" s="38"/>
      <c r="C55" s="63"/>
      <c r="D55" s="64"/>
      <c r="E55" s="65"/>
      <c r="F55" s="7"/>
      <c r="G55" s="7"/>
      <c r="H55" s="7"/>
      <c r="I55" s="7"/>
      <c r="J55" s="7"/>
      <c r="K55" s="7"/>
      <c r="L55" s="7"/>
    </row>
    <row r="56" spans="1:12" ht="12.75" thickTop="1" x14ac:dyDescent="0.2">
      <c r="A56" s="20" t="s">
        <v>54</v>
      </c>
      <c r="B56" s="22"/>
      <c r="C56" s="20" t="s">
        <v>58</v>
      </c>
      <c r="D56" s="77"/>
      <c r="E56" s="78"/>
    </row>
    <row r="57" spans="1:12" x14ac:dyDescent="0.2">
      <c r="A57" s="23" t="s">
        <v>56</v>
      </c>
      <c r="B57" s="24"/>
      <c r="C57" s="23" t="s">
        <v>57</v>
      </c>
      <c r="D57" s="25"/>
      <c r="E57" s="26"/>
    </row>
    <row r="58" spans="1:12" ht="12.75" thickBot="1" x14ac:dyDescent="0.25">
      <c r="A58" s="27" t="s">
        <v>55</v>
      </c>
      <c r="B58" s="28"/>
      <c r="C58" s="27" t="s">
        <v>57</v>
      </c>
      <c r="D58" s="29"/>
      <c r="E58" s="30"/>
      <c r="F58" s="31"/>
      <c r="G58" s="31"/>
      <c r="H58" s="31"/>
    </row>
    <row r="59" spans="1:12" ht="12.75" thickTop="1" x14ac:dyDescent="0.2">
      <c r="A59" s="32"/>
      <c r="B59" s="33"/>
      <c r="C59" s="33"/>
      <c r="D59" s="33"/>
      <c r="E59" s="34"/>
      <c r="F59" s="35"/>
      <c r="G59" s="19"/>
      <c r="H59" s="19"/>
    </row>
    <row r="60" spans="1:12" x14ac:dyDescent="0.2">
      <c r="A60" s="23" t="s">
        <v>2</v>
      </c>
      <c r="B60" s="36" t="s">
        <v>3</v>
      </c>
      <c r="C60" s="37"/>
      <c r="D60" s="38"/>
      <c r="E60" s="39">
        <f>SUM(C60*0.52)</f>
        <v>0</v>
      </c>
      <c r="F60" s="35"/>
      <c r="G60" s="19"/>
      <c r="H60" s="19"/>
    </row>
    <row r="61" spans="1:12" x14ac:dyDescent="0.2">
      <c r="A61" s="23" t="s">
        <v>38</v>
      </c>
      <c r="B61" s="36" t="s">
        <v>68</v>
      </c>
      <c r="C61" s="37"/>
      <c r="D61" s="38" t="s">
        <v>61</v>
      </c>
      <c r="E61" s="39">
        <f>SUM(C61)*115</f>
        <v>0</v>
      </c>
      <c r="F61" s="71"/>
      <c r="G61" s="19"/>
      <c r="H61" s="19"/>
    </row>
    <row r="62" spans="1:12" x14ac:dyDescent="0.2">
      <c r="A62" s="23" t="s">
        <v>37</v>
      </c>
      <c r="B62" s="36" t="s">
        <v>68</v>
      </c>
      <c r="C62" s="37"/>
      <c r="D62" s="38" t="s">
        <v>62</v>
      </c>
      <c r="E62" s="39">
        <f>SUM(C62)*90</f>
        <v>0</v>
      </c>
      <c r="F62" s="71"/>
      <c r="G62" s="31"/>
      <c r="H62" s="31"/>
    </row>
    <row r="63" spans="1:12" x14ac:dyDescent="0.2">
      <c r="A63" s="23" t="s">
        <v>39</v>
      </c>
      <c r="B63" s="36" t="s">
        <v>31</v>
      </c>
      <c r="C63" s="37"/>
      <c r="D63" s="38" t="s">
        <v>40</v>
      </c>
      <c r="E63" s="39">
        <f>SUM(C63*52)</f>
        <v>0</v>
      </c>
      <c r="F63" s="35"/>
      <c r="G63" s="19"/>
      <c r="H63" s="19"/>
    </row>
    <row r="64" spans="1:12" x14ac:dyDescent="0.2">
      <c r="A64" s="23" t="s">
        <v>4</v>
      </c>
      <c r="B64" s="36" t="s">
        <v>31</v>
      </c>
      <c r="C64" s="37"/>
      <c r="D64" s="38"/>
      <c r="E64" s="39">
        <f>SUM(C64*12)</f>
        <v>0</v>
      </c>
      <c r="F64" s="35"/>
      <c r="G64" s="19"/>
      <c r="H64" s="19"/>
    </row>
    <row r="65" spans="1:12" x14ac:dyDescent="0.2">
      <c r="A65" s="23" t="s">
        <v>5</v>
      </c>
      <c r="B65" s="36" t="s">
        <v>31</v>
      </c>
      <c r="C65" s="37"/>
      <c r="D65" s="38"/>
      <c r="E65" s="39">
        <f>SUM(C65*15)</f>
        <v>0</v>
      </c>
      <c r="F65" s="35"/>
      <c r="G65" s="19"/>
      <c r="H65" s="19"/>
    </row>
    <row r="66" spans="1:12" ht="12.75" thickBot="1" x14ac:dyDescent="0.25">
      <c r="A66" s="23" t="s">
        <v>7</v>
      </c>
      <c r="B66" s="36" t="s">
        <v>31</v>
      </c>
      <c r="C66" s="40"/>
      <c r="D66" s="38"/>
      <c r="E66" s="39">
        <f>SUM(C66*25)</f>
        <v>0</v>
      </c>
      <c r="F66" s="2"/>
      <c r="G66" s="2"/>
      <c r="H66" s="2"/>
    </row>
    <row r="67" spans="1:12" ht="12.75" thickBot="1" x14ac:dyDescent="0.25">
      <c r="A67" s="23" t="s">
        <v>9</v>
      </c>
      <c r="B67" s="36" t="s">
        <v>34</v>
      </c>
      <c r="C67" s="41"/>
      <c r="D67" s="38" t="s">
        <v>10</v>
      </c>
      <c r="E67" s="39">
        <f t="shared" ref="E67:E77" si="4">SUM(C67)</f>
        <v>0</v>
      </c>
      <c r="F67" s="74" t="s">
        <v>6</v>
      </c>
      <c r="G67" s="75"/>
      <c r="H67" s="76"/>
    </row>
    <row r="68" spans="1:12" x14ac:dyDescent="0.2">
      <c r="A68" s="23" t="s">
        <v>12</v>
      </c>
      <c r="B68" s="36" t="s">
        <v>34</v>
      </c>
      <c r="C68" s="41"/>
      <c r="D68" s="38" t="s">
        <v>13</v>
      </c>
      <c r="E68" s="39">
        <f t="shared" si="4"/>
        <v>0</v>
      </c>
      <c r="F68" s="42" t="s">
        <v>8</v>
      </c>
      <c r="G68" s="43"/>
      <c r="H68" s="43">
        <f>SUM(G68*1.05)</f>
        <v>0</v>
      </c>
    </row>
    <row r="69" spans="1:12" x14ac:dyDescent="0.2">
      <c r="A69" s="23" t="s">
        <v>15</v>
      </c>
      <c r="B69" s="36" t="s">
        <v>34</v>
      </c>
      <c r="C69" s="41"/>
      <c r="D69" s="38"/>
      <c r="E69" s="39">
        <f t="shared" si="4"/>
        <v>0</v>
      </c>
      <c r="F69" s="44" t="s">
        <v>11</v>
      </c>
      <c r="G69" s="45"/>
      <c r="H69" s="45">
        <f>SUM(G69*1.07)</f>
        <v>0</v>
      </c>
    </row>
    <row r="70" spans="1:12" ht="12.75" thickBot="1" x14ac:dyDescent="0.25">
      <c r="A70" s="23" t="s">
        <v>59</v>
      </c>
      <c r="B70" s="36" t="s">
        <v>34</v>
      </c>
      <c r="C70" s="41"/>
      <c r="D70" s="38"/>
      <c r="E70" s="39">
        <f t="shared" si="4"/>
        <v>0</v>
      </c>
      <c r="F70" s="46" t="s">
        <v>14</v>
      </c>
      <c r="G70" s="47"/>
      <c r="H70" s="47">
        <f>SUM(G70*1.12)</f>
        <v>0</v>
      </c>
    </row>
    <row r="71" spans="1:12" ht="12.75" thickBot="1" x14ac:dyDescent="0.25">
      <c r="A71" s="23" t="s">
        <v>33</v>
      </c>
      <c r="B71" s="36" t="s">
        <v>36</v>
      </c>
      <c r="C71" s="41"/>
      <c r="D71" s="2" t="s">
        <v>44</v>
      </c>
      <c r="E71" s="39">
        <f t="shared" si="4"/>
        <v>0</v>
      </c>
      <c r="F71" s="48"/>
      <c r="G71" s="49"/>
      <c r="H71" s="50"/>
    </row>
    <row r="72" spans="1:12" x14ac:dyDescent="0.2">
      <c r="A72" s="23" t="s">
        <v>17</v>
      </c>
      <c r="B72" s="36" t="s">
        <v>34</v>
      </c>
      <c r="C72" s="41"/>
      <c r="D72" s="38" t="s">
        <v>35</v>
      </c>
      <c r="E72" s="39">
        <f t="shared" si="4"/>
        <v>0</v>
      </c>
      <c r="F72" s="42" t="s">
        <v>16</v>
      </c>
      <c r="G72" s="43"/>
      <c r="H72" s="51">
        <f>SUM(G72/1.05)</f>
        <v>0</v>
      </c>
    </row>
    <row r="73" spans="1:12" x14ac:dyDescent="0.2">
      <c r="A73" s="23" t="s">
        <v>19</v>
      </c>
      <c r="B73" s="52" t="s">
        <v>43</v>
      </c>
      <c r="C73" s="41"/>
      <c r="D73" s="2"/>
      <c r="E73" s="53">
        <f t="shared" si="4"/>
        <v>0</v>
      </c>
      <c r="F73" s="44" t="s">
        <v>18</v>
      </c>
      <c r="G73" s="45"/>
      <c r="H73" s="54">
        <f>SUM(G73/1.07)</f>
        <v>0</v>
      </c>
    </row>
    <row r="74" spans="1:12" ht="12.75" thickBot="1" x14ac:dyDescent="0.25">
      <c r="A74" s="32"/>
      <c r="B74" s="52" t="s">
        <v>43</v>
      </c>
      <c r="C74" s="41"/>
      <c r="D74" s="55"/>
      <c r="E74" s="53">
        <f t="shared" si="4"/>
        <v>0</v>
      </c>
      <c r="F74" s="46" t="s">
        <v>20</v>
      </c>
      <c r="G74" s="47"/>
      <c r="H74" s="56">
        <f>SUM(G74/1.12)</f>
        <v>0</v>
      </c>
    </row>
    <row r="75" spans="1:12" x14ac:dyDescent="0.2">
      <c r="A75" s="32"/>
      <c r="B75" s="52" t="s">
        <v>43</v>
      </c>
      <c r="C75" s="41"/>
      <c r="D75" s="55"/>
      <c r="E75" s="53">
        <f t="shared" si="4"/>
        <v>0</v>
      </c>
    </row>
    <row r="76" spans="1:12" x14ac:dyDescent="0.2">
      <c r="A76" s="32"/>
      <c r="B76" s="52" t="s">
        <v>43</v>
      </c>
      <c r="C76" s="41"/>
      <c r="D76" s="55"/>
      <c r="E76" s="53">
        <f t="shared" si="4"/>
        <v>0</v>
      </c>
      <c r="F76" s="7"/>
      <c r="G76" s="7"/>
      <c r="H76" s="7"/>
    </row>
    <row r="77" spans="1:12" ht="12.75" thickBot="1" x14ac:dyDescent="0.25">
      <c r="A77" s="32"/>
      <c r="B77" s="52" t="s">
        <v>43</v>
      </c>
      <c r="C77" s="41"/>
      <c r="D77" s="55"/>
      <c r="E77" s="53">
        <f t="shared" si="4"/>
        <v>0</v>
      </c>
      <c r="F77" s="7"/>
      <c r="G77" s="7"/>
      <c r="H77" s="7"/>
    </row>
    <row r="78" spans="1:12" ht="13.5" thickTop="1" thickBot="1" x14ac:dyDescent="0.25">
      <c r="A78" s="57"/>
      <c r="B78" s="58"/>
      <c r="C78" s="59"/>
      <c r="D78" s="60" t="s">
        <v>24</v>
      </c>
      <c r="E78" s="61">
        <f>SUM(E60:E77)</f>
        <v>0</v>
      </c>
      <c r="F78" s="7"/>
      <c r="G78" s="7"/>
      <c r="H78" s="7"/>
      <c r="I78" s="7"/>
      <c r="J78" s="7"/>
      <c r="K78" s="7"/>
      <c r="L78" s="7"/>
    </row>
    <row r="79" spans="1:12" ht="13.5" thickTop="1" thickBot="1" x14ac:dyDescent="0.25">
      <c r="A79" s="62"/>
      <c r="B79" s="38"/>
      <c r="C79" s="63"/>
      <c r="D79" s="64"/>
      <c r="E79" s="65"/>
      <c r="F79" s="7"/>
      <c r="G79" s="7"/>
      <c r="H79" s="7"/>
      <c r="I79" s="7"/>
      <c r="J79" s="7"/>
      <c r="K79" s="7"/>
      <c r="L79" s="7"/>
    </row>
    <row r="80" spans="1:12" ht="12.75" thickTop="1" x14ac:dyDescent="0.2">
      <c r="A80" s="20" t="s">
        <v>54</v>
      </c>
      <c r="B80" s="22"/>
      <c r="C80" s="20" t="s">
        <v>58</v>
      </c>
      <c r="D80" s="77"/>
      <c r="E80" s="78"/>
    </row>
    <row r="81" spans="1:8" x14ac:dyDescent="0.2">
      <c r="A81" s="23" t="s">
        <v>56</v>
      </c>
      <c r="B81" s="24"/>
      <c r="C81" s="23" t="s">
        <v>57</v>
      </c>
      <c r="D81" s="25"/>
      <c r="E81" s="26"/>
    </row>
    <row r="82" spans="1:8" ht="12.75" thickBot="1" x14ac:dyDescent="0.25">
      <c r="A82" s="27" t="s">
        <v>55</v>
      </c>
      <c r="B82" s="28"/>
      <c r="C82" s="27" t="s">
        <v>57</v>
      </c>
      <c r="D82" s="29"/>
      <c r="E82" s="30"/>
      <c r="F82" s="31"/>
      <c r="G82" s="31"/>
      <c r="H82" s="31"/>
    </row>
    <row r="83" spans="1:8" ht="12.75" thickTop="1" x14ac:dyDescent="0.2">
      <c r="A83" s="32"/>
      <c r="B83" s="33"/>
      <c r="C83" s="33"/>
      <c r="D83" s="33"/>
      <c r="E83" s="34"/>
      <c r="F83" s="35"/>
      <c r="G83" s="19"/>
      <c r="H83" s="19"/>
    </row>
    <row r="84" spans="1:8" x14ac:dyDescent="0.2">
      <c r="A84" s="23" t="s">
        <v>2</v>
      </c>
      <c r="B84" s="36" t="s">
        <v>3</v>
      </c>
      <c r="C84" s="37"/>
      <c r="D84" s="38"/>
      <c r="E84" s="39">
        <f>SUM(C84*0.52)</f>
        <v>0</v>
      </c>
      <c r="F84" s="35"/>
      <c r="G84" s="19"/>
      <c r="H84" s="19"/>
    </row>
    <row r="85" spans="1:8" x14ac:dyDescent="0.2">
      <c r="A85" s="23" t="s">
        <v>38</v>
      </c>
      <c r="B85" s="36" t="s">
        <v>68</v>
      </c>
      <c r="C85" s="37"/>
      <c r="D85" s="38" t="s">
        <v>61</v>
      </c>
      <c r="E85" s="39">
        <f>SUM(C85)*115</f>
        <v>0</v>
      </c>
      <c r="F85" s="71"/>
      <c r="G85" s="19"/>
      <c r="H85" s="19"/>
    </row>
    <row r="86" spans="1:8" x14ac:dyDescent="0.2">
      <c r="A86" s="23" t="s">
        <v>37</v>
      </c>
      <c r="B86" s="36" t="s">
        <v>68</v>
      </c>
      <c r="C86" s="37"/>
      <c r="D86" s="38" t="s">
        <v>62</v>
      </c>
      <c r="E86" s="39">
        <f>SUM(C86)*90</f>
        <v>0</v>
      </c>
      <c r="F86" s="71"/>
      <c r="G86" s="31"/>
      <c r="H86" s="31"/>
    </row>
    <row r="87" spans="1:8" x14ac:dyDescent="0.2">
      <c r="A87" s="23" t="s">
        <v>39</v>
      </c>
      <c r="B87" s="36" t="s">
        <v>31</v>
      </c>
      <c r="C87" s="37"/>
      <c r="D87" s="38" t="s">
        <v>40</v>
      </c>
      <c r="E87" s="39">
        <f>SUM(C87*52)</f>
        <v>0</v>
      </c>
      <c r="F87" s="35"/>
      <c r="G87" s="19"/>
      <c r="H87" s="19"/>
    </row>
    <row r="88" spans="1:8" x14ac:dyDescent="0.2">
      <c r="A88" s="23" t="s">
        <v>4</v>
      </c>
      <c r="B88" s="36" t="s">
        <v>31</v>
      </c>
      <c r="C88" s="37"/>
      <c r="D88" s="38"/>
      <c r="E88" s="39">
        <f>SUM(C88*12)</f>
        <v>0</v>
      </c>
      <c r="F88" s="35"/>
      <c r="G88" s="19"/>
      <c r="H88" s="19"/>
    </row>
    <row r="89" spans="1:8" x14ac:dyDescent="0.2">
      <c r="A89" s="23" t="s">
        <v>5</v>
      </c>
      <c r="B89" s="36" t="s">
        <v>31</v>
      </c>
      <c r="C89" s="37"/>
      <c r="D89" s="38"/>
      <c r="E89" s="39">
        <f>SUM(C89*15)</f>
        <v>0</v>
      </c>
      <c r="F89" s="35"/>
      <c r="G89" s="19"/>
      <c r="H89" s="19"/>
    </row>
    <row r="90" spans="1:8" ht="12.75" thickBot="1" x14ac:dyDescent="0.25">
      <c r="A90" s="23" t="s">
        <v>7</v>
      </c>
      <c r="B90" s="36" t="s">
        <v>31</v>
      </c>
      <c r="C90" s="40"/>
      <c r="D90" s="38"/>
      <c r="E90" s="39">
        <f>SUM(C90*25)</f>
        <v>0</v>
      </c>
      <c r="F90" s="2"/>
      <c r="G90" s="2"/>
      <c r="H90" s="2"/>
    </row>
    <row r="91" spans="1:8" ht="12.75" thickBot="1" x14ac:dyDescent="0.25">
      <c r="A91" s="23" t="s">
        <v>9</v>
      </c>
      <c r="B91" s="36" t="s">
        <v>34</v>
      </c>
      <c r="C91" s="41"/>
      <c r="D91" s="38" t="s">
        <v>10</v>
      </c>
      <c r="E91" s="39">
        <f t="shared" ref="E91:E101" si="5">SUM(C91)</f>
        <v>0</v>
      </c>
      <c r="F91" s="74" t="s">
        <v>6</v>
      </c>
      <c r="G91" s="75"/>
      <c r="H91" s="76"/>
    </row>
    <row r="92" spans="1:8" x14ac:dyDescent="0.2">
      <c r="A92" s="23" t="s">
        <v>12</v>
      </c>
      <c r="B92" s="36" t="s">
        <v>34</v>
      </c>
      <c r="C92" s="41"/>
      <c r="D92" s="38" t="s">
        <v>13</v>
      </c>
      <c r="E92" s="39">
        <f t="shared" si="5"/>
        <v>0</v>
      </c>
      <c r="F92" s="42" t="s">
        <v>8</v>
      </c>
      <c r="G92" s="43"/>
      <c r="H92" s="43">
        <f>SUM(G92*1.05)</f>
        <v>0</v>
      </c>
    </row>
    <row r="93" spans="1:8" x14ac:dyDescent="0.2">
      <c r="A93" s="23" t="s">
        <v>15</v>
      </c>
      <c r="B93" s="36" t="s">
        <v>34</v>
      </c>
      <c r="C93" s="41"/>
      <c r="D93" s="38"/>
      <c r="E93" s="39">
        <f t="shared" si="5"/>
        <v>0</v>
      </c>
      <c r="F93" s="44" t="s">
        <v>11</v>
      </c>
      <c r="G93" s="45"/>
      <c r="H93" s="45">
        <f>SUM(G93*1.07)</f>
        <v>0</v>
      </c>
    </row>
    <row r="94" spans="1:8" ht="12.75" thickBot="1" x14ac:dyDescent="0.25">
      <c r="A94" s="23" t="s">
        <v>59</v>
      </c>
      <c r="B94" s="36" t="s">
        <v>34</v>
      </c>
      <c r="C94" s="41"/>
      <c r="D94" s="38"/>
      <c r="E94" s="39">
        <f t="shared" si="5"/>
        <v>0</v>
      </c>
      <c r="F94" s="46" t="s">
        <v>14</v>
      </c>
      <c r="G94" s="47"/>
      <c r="H94" s="47">
        <f>SUM(G94*1.12)</f>
        <v>0</v>
      </c>
    </row>
    <row r="95" spans="1:8" ht="12.75" thickBot="1" x14ac:dyDescent="0.25">
      <c r="A95" s="23" t="s">
        <v>33</v>
      </c>
      <c r="B95" s="36" t="s">
        <v>36</v>
      </c>
      <c r="C95" s="41"/>
      <c r="D95" s="2" t="s">
        <v>44</v>
      </c>
      <c r="E95" s="39">
        <f t="shared" si="5"/>
        <v>0</v>
      </c>
      <c r="F95" s="48"/>
      <c r="G95" s="49"/>
      <c r="H95" s="50"/>
    </row>
    <row r="96" spans="1:8" x14ac:dyDescent="0.2">
      <c r="A96" s="23" t="s">
        <v>17</v>
      </c>
      <c r="B96" s="36" t="s">
        <v>34</v>
      </c>
      <c r="C96" s="41"/>
      <c r="D96" s="38" t="s">
        <v>35</v>
      </c>
      <c r="E96" s="39">
        <f t="shared" si="5"/>
        <v>0</v>
      </c>
      <c r="F96" s="42" t="s">
        <v>16</v>
      </c>
      <c r="G96" s="43"/>
      <c r="H96" s="51">
        <f>SUM(G96/1.05)</f>
        <v>0</v>
      </c>
    </row>
    <row r="97" spans="1:12" x14ac:dyDescent="0.2">
      <c r="A97" s="23" t="s">
        <v>19</v>
      </c>
      <c r="B97" s="52" t="s">
        <v>43</v>
      </c>
      <c r="C97" s="41"/>
      <c r="D97" s="2"/>
      <c r="E97" s="53">
        <f t="shared" si="5"/>
        <v>0</v>
      </c>
      <c r="F97" s="44" t="s">
        <v>18</v>
      </c>
      <c r="G97" s="45"/>
      <c r="H97" s="54">
        <f>SUM(G97/1.07)</f>
        <v>0</v>
      </c>
    </row>
    <row r="98" spans="1:12" ht="12.75" thickBot="1" x14ac:dyDescent="0.25">
      <c r="A98" s="32"/>
      <c r="B98" s="52" t="s">
        <v>43</v>
      </c>
      <c r="C98" s="41"/>
      <c r="D98" s="55"/>
      <c r="E98" s="53">
        <f t="shared" si="5"/>
        <v>0</v>
      </c>
      <c r="F98" s="46" t="s">
        <v>20</v>
      </c>
      <c r="G98" s="47"/>
      <c r="H98" s="56">
        <f>SUM(G98/1.12)</f>
        <v>0</v>
      </c>
    </row>
    <row r="99" spans="1:12" x14ac:dyDescent="0.2">
      <c r="A99" s="32"/>
      <c r="B99" s="52" t="s">
        <v>43</v>
      </c>
      <c r="C99" s="41"/>
      <c r="D99" s="55"/>
      <c r="E99" s="53">
        <f t="shared" si="5"/>
        <v>0</v>
      </c>
    </row>
    <row r="100" spans="1:12" x14ac:dyDescent="0.2">
      <c r="A100" s="32"/>
      <c r="B100" s="52" t="s">
        <v>43</v>
      </c>
      <c r="C100" s="41"/>
      <c r="D100" s="55"/>
      <c r="E100" s="53">
        <f t="shared" si="5"/>
        <v>0</v>
      </c>
      <c r="F100" s="7"/>
      <c r="G100" s="7"/>
      <c r="H100" s="7"/>
    </row>
    <row r="101" spans="1:12" ht="12.75" thickBot="1" x14ac:dyDescent="0.25">
      <c r="A101" s="32"/>
      <c r="B101" s="52" t="s">
        <v>43</v>
      </c>
      <c r="C101" s="41"/>
      <c r="D101" s="55"/>
      <c r="E101" s="53">
        <f t="shared" si="5"/>
        <v>0</v>
      </c>
      <c r="F101" s="7"/>
      <c r="G101" s="7"/>
      <c r="H101" s="7"/>
    </row>
    <row r="102" spans="1:12" ht="13.5" thickTop="1" thickBot="1" x14ac:dyDescent="0.25">
      <c r="A102" s="57"/>
      <c r="B102" s="58"/>
      <c r="C102" s="59"/>
      <c r="D102" s="60" t="s">
        <v>27</v>
      </c>
      <c r="E102" s="61">
        <f>SUM(E84:E101)</f>
        <v>0</v>
      </c>
      <c r="F102" s="7"/>
      <c r="G102" s="7"/>
      <c r="H102" s="7"/>
      <c r="I102" s="7"/>
      <c r="J102" s="7"/>
      <c r="K102" s="7"/>
      <c r="L102" s="7"/>
    </row>
    <row r="103" spans="1:12" ht="13.5" thickTop="1" thickBot="1" x14ac:dyDescent="0.25">
      <c r="A103" s="62"/>
      <c r="B103" s="38"/>
      <c r="C103" s="63"/>
      <c r="D103" s="64"/>
      <c r="E103" s="65"/>
      <c r="F103" s="7"/>
      <c r="G103" s="7"/>
      <c r="H103" s="7"/>
      <c r="I103" s="7"/>
      <c r="J103" s="7"/>
      <c r="K103" s="7"/>
      <c r="L103" s="7"/>
    </row>
    <row r="104" spans="1:12" ht="12.75" thickTop="1" x14ac:dyDescent="0.2">
      <c r="A104" s="20" t="s">
        <v>54</v>
      </c>
      <c r="B104" s="22"/>
      <c r="C104" s="20" t="s">
        <v>58</v>
      </c>
      <c r="D104" s="77"/>
      <c r="E104" s="78"/>
    </row>
    <row r="105" spans="1:12" x14ac:dyDescent="0.2">
      <c r="A105" s="23" t="s">
        <v>56</v>
      </c>
      <c r="B105" s="24"/>
      <c r="C105" s="23" t="s">
        <v>57</v>
      </c>
      <c r="D105" s="25"/>
      <c r="E105" s="26"/>
    </row>
    <row r="106" spans="1:12" ht="12.75" thickBot="1" x14ac:dyDescent="0.25">
      <c r="A106" s="27" t="s">
        <v>55</v>
      </c>
      <c r="B106" s="28"/>
      <c r="C106" s="27" t="s">
        <v>57</v>
      </c>
      <c r="D106" s="29"/>
      <c r="E106" s="30"/>
      <c r="F106" s="31"/>
      <c r="G106" s="31"/>
      <c r="H106" s="31"/>
    </row>
    <row r="107" spans="1:12" ht="12.75" thickTop="1" x14ac:dyDescent="0.2">
      <c r="A107" s="32"/>
      <c r="B107" s="33"/>
      <c r="C107" s="33"/>
      <c r="D107" s="33"/>
      <c r="E107" s="34"/>
      <c r="F107" s="35"/>
      <c r="G107" s="19"/>
      <c r="H107" s="19"/>
    </row>
    <row r="108" spans="1:12" x14ac:dyDescent="0.2">
      <c r="A108" s="23" t="s">
        <v>2</v>
      </c>
      <c r="B108" s="36" t="s">
        <v>3</v>
      </c>
      <c r="C108" s="37"/>
      <c r="D108" s="38"/>
      <c r="E108" s="39">
        <f>SUM(C108*0.52)</f>
        <v>0</v>
      </c>
      <c r="F108" s="35"/>
      <c r="G108" s="19"/>
      <c r="H108" s="19"/>
    </row>
    <row r="109" spans="1:12" x14ac:dyDescent="0.2">
      <c r="A109" s="23" t="s">
        <v>38</v>
      </c>
      <c r="B109" s="36" t="s">
        <v>68</v>
      </c>
      <c r="C109" s="37"/>
      <c r="D109" s="38" t="s">
        <v>61</v>
      </c>
      <c r="E109" s="39">
        <f>SUM(C109)*115</f>
        <v>0</v>
      </c>
      <c r="F109" s="71"/>
      <c r="G109" s="19"/>
      <c r="H109" s="19"/>
    </row>
    <row r="110" spans="1:12" x14ac:dyDescent="0.2">
      <c r="A110" s="23" t="s">
        <v>37</v>
      </c>
      <c r="B110" s="36" t="s">
        <v>68</v>
      </c>
      <c r="C110" s="37"/>
      <c r="D110" s="38" t="s">
        <v>62</v>
      </c>
      <c r="E110" s="39">
        <f>SUM(C110)*90</f>
        <v>0</v>
      </c>
      <c r="F110" s="71"/>
      <c r="G110" s="31"/>
      <c r="H110" s="31"/>
    </row>
    <row r="111" spans="1:12" x14ac:dyDescent="0.2">
      <c r="A111" s="23" t="s">
        <v>39</v>
      </c>
      <c r="B111" s="36" t="s">
        <v>31</v>
      </c>
      <c r="C111" s="37"/>
      <c r="D111" s="38" t="s">
        <v>40</v>
      </c>
      <c r="E111" s="39">
        <f>SUM(C111*52)</f>
        <v>0</v>
      </c>
      <c r="F111" s="35"/>
      <c r="G111" s="19"/>
      <c r="H111" s="19"/>
    </row>
    <row r="112" spans="1:12" x14ac:dyDescent="0.2">
      <c r="A112" s="23" t="s">
        <v>4</v>
      </c>
      <c r="B112" s="36" t="s">
        <v>31</v>
      </c>
      <c r="C112" s="37"/>
      <c r="D112" s="38"/>
      <c r="E112" s="39">
        <f>SUM(C112*12)</f>
        <v>0</v>
      </c>
      <c r="F112" s="35"/>
      <c r="G112" s="19"/>
      <c r="H112" s="19"/>
    </row>
    <row r="113" spans="1:12" x14ac:dyDescent="0.2">
      <c r="A113" s="23" t="s">
        <v>5</v>
      </c>
      <c r="B113" s="36" t="s">
        <v>31</v>
      </c>
      <c r="C113" s="37"/>
      <c r="D113" s="38"/>
      <c r="E113" s="39">
        <f>SUM(C113*15)</f>
        <v>0</v>
      </c>
      <c r="F113" s="35"/>
      <c r="G113" s="19"/>
      <c r="H113" s="19"/>
    </row>
    <row r="114" spans="1:12" ht="12.75" thickBot="1" x14ac:dyDescent="0.25">
      <c r="A114" s="23" t="s">
        <v>7</v>
      </c>
      <c r="B114" s="36" t="s">
        <v>31</v>
      </c>
      <c r="C114" s="40"/>
      <c r="D114" s="38"/>
      <c r="E114" s="39">
        <f>SUM(C114*25)</f>
        <v>0</v>
      </c>
      <c r="F114" s="2"/>
      <c r="G114" s="2"/>
      <c r="H114" s="2"/>
    </row>
    <row r="115" spans="1:12" ht="12.75" thickBot="1" x14ac:dyDescent="0.25">
      <c r="A115" s="23" t="s">
        <v>9</v>
      </c>
      <c r="B115" s="36" t="s">
        <v>34</v>
      </c>
      <c r="C115" s="41"/>
      <c r="D115" s="38" t="s">
        <v>10</v>
      </c>
      <c r="E115" s="39">
        <f t="shared" ref="E115:E125" si="6">SUM(C115)</f>
        <v>0</v>
      </c>
      <c r="F115" s="74" t="s">
        <v>6</v>
      </c>
      <c r="G115" s="75"/>
      <c r="H115" s="76"/>
    </row>
    <row r="116" spans="1:12" x14ac:dyDescent="0.2">
      <c r="A116" s="23" t="s">
        <v>12</v>
      </c>
      <c r="B116" s="36" t="s">
        <v>34</v>
      </c>
      <c r="C116" s="41"/>
      <c r="D116" s="38" t="s">
        <v>13</v>
      </c>
      <c r="E116" s="39">
        <f t="shared" si="6"/>
        <v>0</v>
      </c>
      <c r="F116" s="42" t="s">
        <v>8</v>
      </c>
      <c r="G116" s="43"/>
      <c r="H116" s="43">
        <f>SUM(G116*1.05)</f>
        <v>0</v>
      </c>
    </row>
    <row r="117" spans="1:12" x14ac:dyDescent="0.2">
      <c r="A117" s="23" t="s">
        <v>15</v>
      </c>
      <c r="B117" s="36" t="s">
        <v>34</v>
      </c>
      <c r="C117" s="41"/>
      <c r="D117" s="38"/>
      <c r="E117" s="39">
        <f t="shared" si="6"/>
        <v>0</v>
      </c>
      <c r="F117" s="44" t="s">
        <v>11</v>
      </c>
      <c r="G117" s="45"/>
      <c r="H117" s="45">
        <f>SUM(G117*1.07)</f>
        <v>0</v>
      </c>
    </row>
    <row r="118" spans="1:12" ht="12.75" thickBot="1" x14ac:dyDescent="0.25">
      <c r="A118" s="23" t="s">
        <v>59</v>
      </c>
      <c r="B118" s="36" t="s">
        <v>34</v>
      </c>
      <c r="C118" s="41"/>
      <c r="D118" s="38"/>
      <c r="E118" s="39">
        <f t="shared" si="6"/>
        <v>0</v>
      </c>
      <c r="F118" s="46" t="s">
        <v>14</v>
      </c>
      <c r="G118" s="47"/>
      <c r="H118" s="47">
        <f>SUM(G118*1.12)</f>
        <v>0</v>
      </c>
    </row>
    <row r="119" spans="1:12" ht="12.75" thickBot="1" x14ac:dyDescent="0.25">
      <c r="A119" s="23" t="s">
        <v>33</v>
      </c>
      <c r="B119" s="36" t="s">
        <v>36</v>
      </c>
      <c r="C119" s="41"/>
      <c r="D119" s="2" t="s">
        <v>44</v>
      </c>
      <c r="E119" s="39">
        <f t="shared" si="6"/>
        <v>0</v>
      </c>
      <c r="F119" s="48"/>
      <c r="G119" s="49"/>
      <c r="H119" s="50"/>
    </row>
    <row r="120" spans="1:12" x14ac:dyDescent="0.2">
      <c r="A120" s="23" t="s">
        <v>17</v>
      </c>
      <c r="B120" s="36" t="s">
        <v>34</v>
      </c>
      <c r="C120" s="41"/>
      <c r="D120" s="38" t="s">
        <v>35</v>
      </c>
      <c r="E120" s="39">
        <f t="shared" si="6"/>
        <v>0</v>
      </c>
      <c r="F120" s="42" t="s">
        <v>16</v>
      </c>
      <c r="G120" s="43"/>
      <c r="H120" s="51">
        <f>SUM(G120/1.05)</f>
        <v>0</v>
      </c>
    </row>
    <row r="121" spans="1:12" x14ac:dyDescent="0.2">
      <c r="A121" s="23" t="s">
        <v>19</v>
      </c>
      <c r="B121" s="52" t="s">
        <v>43</v>
      </c>
      <c r="C121" s="41"/>
      <c r="D121" s="2"/>
      <c r="E121" s="53">
        <f t="shared" si="6"/>
        <v>0</v>
      </c>
      <c r="F121" s="44" t="s">
        <v>18</v>
      </c>
      <c r="G121" s="45"/>
      <c r="H121" s="54">
        <f>SUM(G121/1.07)</f>
        <v>0</v>
      </c>
    </row>
    <row r="122" spans="1:12" ht="12.75" thickBot="1" x14ac:dyDescent="0.25">
      <c r="A122" s="32"/>
      <c r="B122" s="52" t="s">
        <v>43</v>
      </c>
      <c r="C122" s="41"/>
      <c r="D122" s="55"/>
      <c r="E122" s="53">
        <f t="shared" si="6"/>
        <v>0</v>
      </c>
      <c r="F122" s="46" t="s">
        <v>20</v>
      </c>
      <c r="G122" s="47"/>
      <c r="H122" s="56">
        <f>SUM(G122/1.12)</f>
        <v>0</v>
      </c>
    </row>
    <row r="123" spans="1:12" x14ac:dyDescent="0.2">
      <c r="A123" s="32"/>
      <c r="B123" s="52" t="s">
        <v>43</v>
      </c>
      <c r="C123" s="41"/>
      <c r="D123" s="55"/>
      <c r="E123" s="53">
        <f t="shared" si="6"/>
        <v>0</v>
      </c>
    </row>
    <row r="124" spans="1:12" x14ac:dyDescent="0.2">
      <c r="A124" s="32"/>
      <c r="B124" s="52" t="s">
        <v>43</v>
      </c>
      <c r="C124" s="41"/>
      <c r="D124" s="55"/>
      <c r="E124" s="53">
        <f t="shared" si="6"/>
        <v>0</v>
      </c>
      <c r="F124" s="7"/>
      <c r="G124" s="7"/>
      <c r="H124" s="7"/>
    </row>
    <row r="125" spans="1:12" ht="12.75" thickBot="1" x14ac:dyDescent="0.25">
      <c r="A125" s="32"/>
      <c r="B125" s="52" t="s">
        <v>43</v>
      </c>
      <c r="C125" s="41"/>
      <c r="D125" s="55"/>
      <c r="E125" s="53">
        <f t="shared" si="6"/>
        <v>0</v>
      </c>
      <c r="F125" s="7"/>
      <c r="G125" s="7"/>
      <c r="H125" s="7"/>
    </row>
    <row r="126" spans="1:12" ht="13.5" thickTop="1" thickBot="1" x14ac:dyDescent="0.25">
      <c r="A126" s="57"/>
      <c r="B126" s="58"/>
      <c r="C126" s="59"/>
      <c r="D126" s="60" t="s">
        <v>28</v>
      </c>
      <c r="E126" s="61">
        <f>SUM(E108:E125)</f>
        <v>0</v>
      </c>
      <c r="F126" s="7"/>
      <c r="G126" s="7"/>
      <c r="H126" s="7"/>
      <c r="I126" s="7"/>
      <c r="J126" s="7"/>
      <c r="K126" s="7"/>
      <c r="L126" s="7"/>
    </row>
    <row r="127" spans="1:12" ht="13.5" thickTop="1" thickBot="1" x14ac:dyDescent="0.25">
      <c r="A127" s="62"/>
      <c r="B127" s="38"/>
      <c r="C127" s="63"/>
      <c r="D127" s="64"/>
      <c r="E127" s="65"/>
      <c r="F127" s="7"/>
      <c r="G127" s="7"/>
      <c r="H127" s="7"/>
      <c r="I127" s="7"/>
      <c r="J127" s="7"/>
      <c r="K127" s="7"/>
      <c r="L127" s="7"/>
    </row>
    <row r="128" spans="1:12" ht="12.75" thickTop="1" x14ac:dyDescent="0.2">
      <c r="A128" s="20" t="s">
        <v>54</v>
      </c>
      <c r="B128" s="22"/>
      <c r="C128" s="20" t="s">
        <v>58</v>
      </c>
      <c r="D128" s="77"/>
      <c r="E128" s="78"/>
    </row>
    <row r="129" spans="1:8" x14ac:dyDescent="0.2">
      <c r="A129" s="23" t="s">
        <v>56</v>
      </c>
      <c r="B129" s="24"/>
      <c r="C129" s="23" t="s">
        <v>57</v>
      </c>
      <c r="D129" s="25"/>
      <c r="E129" s="26"/>
    </row>
    <row r="130" spans="1:8" ht="12.75" thickBot="1" x14ac:dyDescent="0.25">
      <c r="A130" s="27" t="s">
        <v>55</v>
      </c>
      <c r="B130" s="28"/>
      <c r="C130" s="27" t="s">
        <v>57</v>
      </c>
      <c r="D130" s="29"/>
      <c r="E130" s="30"/>
      <c r="F130" s="31"/>
      <c r="G130" s="31"/>
      <c r="H130" s="31"/>
    </row>
    <row r="131" spans="1:8" ht="12.75" thickTop="1" x14ac:dyDescent="0.2">
      <c r="A131" s="32"/>
      <c r="B131" s="33"/>
      <c r="C131" s="33"/>
      <c r="D131" s="33"/>
      <c r="E131" s="34"/>
      <c r="F131" s="35"/>
      <c r="G131" s="19"/>
      <c r="H131" s="19"/>
    </row>
    <row r="132" spans="1:8" x14ac:dyDescent="0.2">
      <c r="A132" s="23" t="s">
        <v>2</v>
      </c>
      <c r="B132" s="36" t="s">
        <v>3</v>
      </c>
      <c r="C132" s="37"/>
      <c r="D132" s="38"/>
      <c r="E132" s="39">
        <f>SUM(C132*0.52)</f>
        <v>0</v>
      </c>
      <c r="F132" s="35"/>
      <c r="G132" s="19"/>
      <c r="H132" s="19"/>
    </row>
    <row r="133" spans="1:8" x14ac:dyDescent="0.2">
      <c r="A133" s="23" t="s">
        <v>38</v>
      </c>
      <c r="B133" s="36" t="s">
        <v>68</v>
      </c>
      <c r="C133" s="37"/>
      <c r="D133" s="38" t="s">
        <v>61</v>
      </c>
      <c r="E133" s="39">
        <f>SUM(C133)*115</f>
        <v>0</v>
      </c>
      <c r="F133" s="71"/>
      <c r="G133" s="19"/>
      <c r="H133" s="19"/>
    </row>
    <row r="134" spans="1:8" x14ac:dyDescent="0.2">
      <c r="A134" s="23" t="s">
        <v>37</v>
      </c>
      <c r="B134" s="36" t="s">
        <v>68</v>
      </c>
      <c r="C134" s="37"/>
      <c r="D134" s="38" t="s">
        <v>62</v>
      </c>
      <c r="E134" s="39">
        <f>SUM(C134)*90</f>
        <v>0</v>
      </c>
      <c r="F134" s="71"/>
      <c r="G134" s="31"/>
      <c r="H134" s="31"/>
    </row>
    <row r="135" spans="1:8" x14ac:dyDescent="0.2">
      <c r="A135" s="23" t="s">
        <v>39</v>
      </c>
      <c r="B135" s="36" t="s">
        <v>31</v>
      </c>
      <c r="C135" s="37"/>
      <c r="D135" s="38" t="s">
        <v>40</v>
      </c>
      <c r="E135" s="39">
        <f>SUM(C135*52)</f>
        <v>0</v>
      </c>
      <c r="F135" s="35"/>
      <c r="G135" s="19"/>
      <c r="H135" s="19"/>
    </row>
    <row r="136" spans="1:8" x14ac:dyDescent="0.2">
      <c r="A136" s="23" t="s">
        <v>4</v>
      </c>
      <c r="B136" s="36" t="s">
        <v>31</v>
      </c>
      <c r="C136" s="37"/>
      <c r="D136" s="38"/>
      <c r="E136" s="39">
        <f>SUM(C136*12)</f>
        <v>0</v>
      </c>
      <c r="F136" s="35"/>
      <c r="G136" s="19"/>
      <c r="H136" s="19"/>
    </row>
    <row r="137" spans="1:8" x14ac:dyDescent="0.2">
      <c r="A137" s="23" t="s">
        <v>5</v>
      </c>
      <c r="B137" s="36" t="s">
        <v>31</v>
      </c>
      <c r="C137" s="37"/>
      <c r="D137" s="38"/>
      <c r="E137" s="39">
        <f>SUM(C137*15)</f>
        <v>0</v>
      </c>
      <c r="F137" s="35"/>
      <c r="G137" s="19"/>
      <c r="H137" s="19"/>
    </row>
    <row r="138" spans="1:8" ht="12.75" thickBot="1" x14ac:dyDescent="0.25">
      <c r="A138" s="23" t="s">
        <v>7</v>
      </c>
      <c r="B138" s="36" t="s">
        <v>31</v>
      </c>
      <c r="C138" s="40"/>
      <c r="D138" s="38"/>
      <c r="E138" s="39">
        <f>SUM(C138*25)</f>
        <v>0</v>
      </c>
      <c r="F138" s="2"/>
      <c r="G138" s="2"/>
      <c r="H138" s="2"/>
    </row>
    <row r="139" spans="1:8" ht="12.75" thickBot="1" x14ac:dyDescent="0.25">
      <c r="A139" s="23" t="s">
        <v>9</v>
      </c>
      <c r="B139" s="36" t="s">
        <v>34</v>
      </c>
      <c r="C139" s="41"/>
      <c r="D139" s="38" t="s">
        <v>10</v>
      </c>
      <c r="E139" s="39">
        <f t="shared" ref="E139:E149" si="7">SUM(C139)</f>
        <v>0</v>
      </c>
      <c r="F139" s="74" t="s">
        <v>6</v>
      </c>
      <c r="G139" s="75"/>
      <c r="H139" s="76"/>
    </row>
    <row r="140" spans="1:8" x14ac:dyDescent="0.2">
      <c r="A140" s="23" t="s">
        <v>12</v>
      </c>
      <c r="B140" s="36" t="s">
        <v>34</v>
      </c>
      <c r="C140" s="41"/>
      <c r="D140" s="38" t="s">
        <v>13</v>
      </c>
      <c r="E140" s="39">
        <f t="shared" si="7"/>
        <v>0</v>
      </c>
      <c r="F140" s="42" t="s">
        <v>8</v>
      </c>
      <c r="G140" s="43"/>
      <c r="H140" s="43">
        <f>SUM(G140*1.05)</f>
        <v>0</v>
      </c>
    </row>
    <row r="141" spans="1:8" x14ac:dyDescent="0.2">
      <c r="A141" s="23" t="s">
        <v>15</v>
      </c>
      <c r="B141" s="36" t="s">
        <v>34</v>
      </c>
      <c r="C141" s="41"/>
      <c r="D141" s="38"/>
      <c r="E141" s="39">
        <f t="shared" si="7"/>
        <v>0</v>
      </c>
      <c r="F141" s="44" t="s">
        <v>11</v>
      </c>
      <c r="G141" s="45"/>
      <c r="H141" s="45">
        <f>SUM(G141*1.07)</f>
        <v>0</v>
      </c>
    </row>
    <row r="142" spans="1:8" ht="12.75" thickBot="1" x14ac:dyDescent="0.25">
      <c r="A142" s="23" t="s">
        <v>59</v>
      </c>
      <c r="B142" s="36" t="s">
        <v>34</v>
      </c>
      <c r="C142" s="41"/>
      <c r="D142" s="38"/>
      <c r="E142" s="39">
        <f t="shared" si="7"/>
        <v>0</v>
      </c>
      <c r="F142" s="46" t="s">
        <v>14</v>
      </c>
      <c r="G142" s="47"/>
      <c r="H142" s="47">
        <f>SUM(G142*1.12)</f>
        <v>0</v>
      </c>
    </row>
    <row r="143" spans="1:8" ht="12.75" thickBot="1" x14ac:dyDescent="0.25">
      <c r="A143" s="23" t="s">
        <v>33</v>
      </c>
      <c r="B143" s="36" t="s">
        <v>36</v>
      </c>
      <c r="C143" s="41"/>
      <c r="D143" s="2" t="s">
        <v>44</v>
      </c>
      <c r="E143" s="39">
        <f t="shared" si="7"/>
        <v>0</v>
      </c>
      <c r="F143" s="48"/>
      <c r="G143" s="49"/>
      <c r="H143" s="50"/>
    </row>
    <row r="144" spans="1:8" x14ac:dyDescent="0.2">
      <c r="A144" s="23" t="s">
        <v>17</v>
      </c>
      <c r="B144" s="36" t="s">
        <v>34</v>
      </c>
      <c r="C144" s="41"/>
      <c r="D144" s="38" t="s">
        <v>35</v>
      </c>
      <c r="E144" s="39">
        <f t="shared" si="7"/>
        <v>0</v>
      </c>
      <c r="F144" s="42" t="s">
        <v>16</v>
      </c>
      <c r="G144" s="43"/>
      <c r="H144" s="51">
        <f>SUM(G144/1.05)</f>
        <v>0</v>
      </c>
    </row>
    <row r="145" spans="1:12" x14ac:dyDescent="0.2">
      <c r="A145" s="23" t="s">
        <v>19</v>
      </c>
      <c r="B145" s="52" t="s">
        <v>43</v>
      </c>
      <c r="C145" s="41"/>
      <c r="D145" s="2"/>
      <c r="E145" s="53">
        <f t="shared" si="7"/>
        <v>0</v>
      </c>
      <c r="F145" s="44" t="s">
        <v>18</v>
      </c>
      <c r="G145" s="45"/>
      <c r="H145" s="54">
        <f>SUM(G145/1.07)</f>
        <v>0</v>
      </c>
    </row>
    <row r="146" spans="1:12" ht="12.75" thickBot="1" x14ac:dyDescent="0.25">
      <c r="A146" s="32"/>
      <c r="B146" s="52" t="s">
        <v>43</v>
      </c>
      <c r="C146" s="41"/>
      <c r="D146" s="55"/>
      <c r="E146" s="53">
        <f t="shared" si="7"/>
        <v>0</v>
      </c>
      <c r="F146" s="46" t="s">
        <v>20</v>
      </c>
      <c r="G146" s="47"/>
      <c r="H146" s="56">
        <f>SUM(G146/1.12)</f>
        <v>0</v>
      </c>
    </row>
    <row r="147" spans="1:12" x14ac:dyDescent="0.2">
      <c r="A147" s="32"/>
      <c r="B147" s="52" t="s">
        <v>43</v>
      </c>
      <c r="C147" s="41"/>
      <c r="D147" s="55"/>
      <c r="E147" s="53">
        <f t="shared" si="7"/>
        <v>0</v>
      </c>
    </row>
    <row r="148" spans="1:12" x14ac:dyDescent="0.2">
      <c r="A148" s="32"/>
      <c r="B148" s="52" t="s">
        <v>43</v>
      </c>
      <c r="C148" s="41"/>
      <c r="D148" s="55"/>
      <c r="E148" s="53">
        <f t="shared" si="7"/>
        <v>0</v>
      </c>
      <c r="F148" s="7"/>
      <c r="G148" s="7"/>
      <c r="H148" s="7"/>
    </row>
    <row r="149" spans="1:12" ht="12.75" thickBot="1" x14ac:dyDescent="0.25">
      <c r="A149" s="32"/>
      <c r="B149" s="52" t="s">
        <v>43</v>
      </c>
      <c r="C149" s="41"/>
      <c r="D149" s="55"/>
      <c r="E149" s="53">
        <f t="shared" si="7"/>
        <v>0</v>
      </c>
      <c r="F149" s="7"/>
      <c r="G149" s="7"/>
      <c r="H149" s="7"/>
    </row>
    <row r="150" spans="1:12" ht="13.5" thickTop="1" thickBot="1" x14ac:dyDescent="0.25">
      <c r="A150" s="57"/>
      <c r="B150" s="58"/>
      <c r="C150" s="59"/>
      <c r="D150" s="60" t="s">
        <v>29</v>
      </c>
      <c r="E150" s="61">
        <f>SUM(E132:E149)</f>
        <v>0</v>
      </c>
      <c r="F150" s="7"/>
      <c r="G150" s="7"/>
      <c r="H150" s="7"/>
      <c r="I150" s="7"/>
      <c r="J150" s="7"/>
      <c r="K150" s="7"/>
      <c r="L150" s="7"/>
    </row>
    <row r="151" spans="1:12" ht="13.5" thickTop="1" thickBot="1" x14ac:dyDescent="0.25">
      <c r="A151" s="62"/>
      <c r="B151" s="38"/>
      <c r="C151" s="63"/>
      <c r="D151" s="64"/>
      <c r="E151" s="65"/>
      <c r="F151" s="7"/>
      <c r="G151" s="7"/>
      <c r="H151" s="7"/>
      <c r="I151" s="7"/>
      <c r="J151" s="7"/>
      <c r="K151" s="7"/>
      <c r="L151" s="7"/>
    </row>
    <row r="152" spans="1:12" ht="12.75" thickTop="1" x14ac:dyDescent="0.2">
      <c r="A152" s="20" t="s">
        <v>54</v>
      </c>
      <c r="B152" s="22"/>
      <c r="C152" s="20" t="s">
        <v>58</v>
      </c>
      <c r="D152" s="77"/>
      <c r="E152" s="78"/>
    </row>
    <row r="153" spans="1:12" x14ac:dyDescent="0.2">
      <c r="A153" s="23" t="s">
        <v>56</v>
      </c>
      <c r="B153" s="24"/>
      <c r="C153" s="23" t="s">
        <v>57</v>
      </c>
      <c r="D153" s="25"/>
      <c r="E153" s="26"/>
    </row>
    <row r="154" spans="1:12" ht="12.75" thickBot="1" x14ac:dyDescent="0.25">
      <c r="A154" s="27" t="s">
        <v>55</v>
      </c>
      <c r="B154" s="28"/>
      <c r="C154" s="27" t="s">
        <v>57</v>
      </c>
      <c r="D154" s="29"/>
      <c r="E154" s="30"/>
      <c r="F154" s="31"/>
      <c r="G154" s="31"/>
      <c r="H154" s="31"/>
    </row>
    <row r="155" spans="1:12" ht="12.75" thickTop="1" x14ac:dyDescent="0.2">
      <c r="A155" s="32"/>
      <c r="B155" s="33"/>
      <c r="C155" s="33"/>
      <c r="D155" s="33"/>
      <c r="E155" s="34"/>
      <c r="F155" s="35"/>
      <c r="G155" s="19"/>
      <c r="H155" s="19"/>
    </row>
    <row r="156" spans="1:12" x14ac:dyDescent="0.2">
      <c r="A156" s="23" t="s">
        <v>2</v>
      </c>
      <c r="B156" s="36" t="s">
        <v>3</v>
      </c>
      <c r="C156" s="37"/>
      <c r="D156" s="38"/>
      <c r="E156" s="39">
        <f>SUM(C156*0.52)</f>
        <v>0</v>
      </c>
      <c r="F156" s="35"/>
      <c r="G156" s="19"/>
      <c r="H156" s="19"/>
    </row>
    <row r="157" spans="1:12" x14ac:dyDescent="0.2">
      <c r="A157" s="23" t="s">
        <v>38</v>
      </c>
      <c r="B157" s="36" t="s">
        <v>68</v>
      </c>
      <c r="C157" s="37"/>
      <c r="D157" s="38" t="s">
        <v>61</v>
      </c>
      <c r="E157" s="39">
        <f>SUM(C157)*115</f>
        <v>0</v>
      </c>
      <c r="F157" s="71"/>
      <c r="G157" s="19"/>
      <c r="H157" s="19"/>
    </row>
    <row r="158" spans="1:12" x14ac:dyDescent="0.2">
      <c r="A158" s="23" t="s">
        <v>37</v>
      </c>
      <c r="B158" s="36" t="s">
        <v>68</v>
      </c>
      <c r="C158" s="37"/>
      <c r="D158" s="38" t="s">
        <v>62</v>
      </c>
      <c r="E158" s="39">
        <f>SUM(C158)*90</f>
        <v>0</v>
      </c>
      <c r="F158" s="71"/>
      <c r="G158" s="31"/>
      <c r="H158" s="31"/>
    </row>
    <row r="159" spans="1:12" x14ac:dyDescent="0.2">
      <c r="A159" s="23" t="s">
        <v>39</v>
      </c>
      <c r="B159" s="36" t="s">
        <v>31</v>
      </c>
      <c r="C159" s="37"/>
      <c r="D159" s="38" t="s">
        <v>40</v>
      </c>
      <c r="E159" s="39">
        <f>SUM(C159*52)</f>
        <v>0</v>
      </c>
      <c r="F159" s="35"/>
      <c r="G159" s="19"/>
      <c r="H159" s="19"/>
    </row>
    <row r="160" spans="1:12" x14ac:dyDescent="0.2">
      <c r="A160" s="23" t="s">
        <v>4</v>
      </c>
      <c r="B160" s="36" t="s">
        <v>31</v>
      </c>
      <c r="C160" s="37"/>
      <c r="D160" s="38"/>
      <c r="E160" s="39">
        <f>SUM(C160*12)</f>
        <v>0</v>
      </c>
      <c r="F160" s="35"/>
      <c r="G160" s="19"/>
      <c r="H160" s="19"/>
    </row>
    <row r="161" spans="1:12" x14ac:dyDescent="0.2">
      <c r="A161" s="23" t="s">
        <v>5</v>
      </c>
      <c r="B161" s="36" t="s">
        <v>31</v>
      </c>
      <c r="C161" s="37"/>
      <c r="D161" s="38"/>
      <c r="E161" s="39">
        <f>SUM(C161*15)</f>
        <v>0</v>
      </c>
      <c r="F161" s="35"/>
      <c r="G161" s="19"/>
      <c r="H161" s="19"/>
    </row>
    <row r="162" spans="1:12" ht="12.75" thickBot="1" x14ac:dyDescent="0.25">
      <c r="A162" s="23" t="s">
        <v>7</v>
      </c>
      <c r="B162" s="36" t="s">
        <v>31</v>
      </c>
      <c r="C162" s="40"/>
      <c r="D162" s="38"/>
      <c r="E162" s="39">
        <f>SUM(C162*25)</f>
        <v>0</v>
      </c>
      <c r="F162" s="2"/>
      <c r="G162" s="2"/>
      <c r="H162" s="2"/>
    </row>
    <row r="163" spans="1:12" ht="12.75" thickBot="1" x14ac:dyDescent="0.25">
      <c r="A163" s="23" t="s">
        <v>9</v>
      </c>
      <c r="B163" s="36" t="s">
        <v>34</v>
      </c>
      <c r="C163" s="41"/>
      <c r="D163" s="38" t="s">
        <v>10</v>
      </c>
      <c r="E163" s="39">
        <f t="shared" ref="E163:E173" si="8">SUM(C163)</f>
        <v>0</v>
      </c>
      <c r="F163" s="74" t="s">
        <v>6</v>
      </c>
      <c r="G163" s="75"/>
      <c r="H163" s="76"/>
    </row>
    <row r="164" spans="1:12" x14ac:dyDescent="0.2">
      <c r="A164" s="23" t="s">
        <v>12</v>
      </c>
      <c r="B164" s="36" t="s">
        <v>34</v>
      </c>
      <c r="C164" s="41"/>
      <c r="D164" s="38" t="s">
        <v>13</v>
      </c>
      <c r="E164" s="39">
        <f t="shared" si="8"/>
        <v>0</v>
      </c>
      <c r="F164" s="42" t="s">
        <v>8</v>
      </c>
      <c r="G164" s="43"/>
      <c r="H164" s="43">
        <f>SUM(G164*1.05)</f>
        <v>0</v>
      </c>
    </row>
    <row r="165" spans="1:12" x14ac:dyDescent="0.2">
      <c r="A165" s="23" t="s">
        <v>15</v>
      </c>
      <c r="B165" s="36" t="s">
        <v>34</v>
      </c>
      <c r="C165" s="41"/>
      <c r="D165" s="38"/>
      <c r="E165" s="39">
        <f t="shared" si="8"/>
        <v>0</v>
      </c>
      <c r="F165" s="44" t="s">
        <v>11</v>
      </c>
      <c r="G165" s="45"/>
      <c r="H165" s="45">
        <f>SUM(G165*1.07)</f>
        <v>0</v>
      </c>
    </row>
    <row r="166" spans="1:12" ht="12.75" thickBot="1" x14ac:dyDescent="0.25">
      <c r="A166" s="23" t="s">
        <v>59</v>
      </c>
      <c r="B166" s="36" t="s">
        <v>34</v>
      </c>
      <c r="C166" s="41"/>
      <c r="D166" s="38"/>
      <c r="E166" s="39">
        <f t="shared" si="8"/>
        <v>0</v>
      </c>
      <c r="F166" s="46" t="s">
        <v>14</v>
      </c>
      <c r="G166" s="47"/>
      <c r="H166" s="47">
        <f>SUM(G166*1.12)</f>
        <v>0</v>
      </c>
    </row>
    <row r="167" spans="1:12" ht="12.75" thickBot="1" x14ac:dyDescent="0.25">
      <c r="A167" s="23" t="s">
        <v>33</v>
      </c>
      <c r="B167" s="36" t="s">
        <v>36</v>
      </c>
      <c r="C167" s="41"/>
      <c r="D167" s="2" t="s">
        <v>44</v>
      </c>
      <c r="E167" s="39">
        <f t="shared" si="8"/>
        <v>0</v>
      </c>
      <c r="F167" s="48"/>
      <c r="G167" s="49"/>
      <c r="H167" s="50"/>
    </row>
    <row r="168" spans="1:12" x14ac:dyDescent="0.2">
      <c r="A168" s="23" t="s">
        <v>17</v>
      </c>
      <c r="B168" s="36" t="s">
        <v>34</v>
      </c>
      <c r="C168" s="41"/>
      <c r="D168" s="38" t="s">
        <v>35</v>
      </c>
      <c r="E168" s="39">
        <f t="shared" si="8"/>
        <v>0</v>
      </c>
      <c r="F168" s="42" t="s">
        <v>16</v>
      </c>
      <c r="G168" s="43"/>
      <c r="H168" s="51">
        <f>SUM(G168/1.05)</f>
        <v>0</v>
      </c>
    </row>
    <row r="169" spans="1:12" x14ac:dyDescent="0.2">
      <c r="A169" s="23" t="s">
        <v>19</v>
      </c>
      <c r="B169" s="52" t="s">
        <v>43</v>
      </c>
      <c r="C169" s="41"/>
      <c r="D169" s="2"/>
      <c r="E169" s="53">
        <f t="shared" si="8"/>
        <v>0</v>
      </c>
      <c r="F169" s="44" t="s">
        <v>18</v>
      </c>
      <c r="G169" s="45"/>
      <c r="H169" s="54">
        <f>SUM(G169/1.07)</f>
        <v>0</v>
      </c>
    </row>
    <row r="170" spans="1:12" ht="12.75" thickBot="1" x14ac:dyDescent="0.25">
      <c r="A170" s="32"/>
      <c r="B170" s="52" t="s">
        <v>43</v>
      </c>
      <c r="C170" s="41"/>
      <c r="D170" s="55"/>
      <c r="E170" s="53">
        <f t="shared" si="8"/>
        <v>0</v>
      </c>
      <c r="F170" s="46" t="s">
        <v>20</v>
      </c>
      <c r="G170" s="47"/>
      <c r="H170" s="56">
        <f>SUM(G170/1.12)</f>
        <v>0</v>
      </c>
    </row>
    <row r="171" spans="1:12" x14ac:dyDescent="0.2">
      <c r="A171" s="32"/>
      <c r="B171" s="52" t="s">
        <v>43</v>
      </c>
      <c r="C171" s="41"/>
      <c r="D171" s="55"/>
      <c r="E171" s="53">
        <f t="shared" si="8"/>
        <v>0</v>
      </c>
    </row>
    <row r="172" spans="1:12" x14ac:dyDescent="0.2">
      <c r="A172" s="32"/>
      <c r="B172" s="52" t="s">
        <v>43</v>
      </c>
      <c r="C172" s="41"/>
      <c r="D172" s="55"/>
      <c r="E172" s="53">
        <f t="shared" si="8"/>
        <v>0</v>
      </c>
      <c r="F172" s="7"/>
      <c r="G172" s="7"/>
      <c r="H172" s="7"/>
    </row>
    <row r="173" spans="1:12" ht="12.75" thickBot="1" x14ac:dyDescent="0.25">
      <c r="A173" s="32"/>
      <c r="B173" s="52" t="s">
        <v>43</v>
      </c>
      <c r="C173" s="41"/>
      <c r="D173" s="55"/>
      <c r="E173" s="53">
        <f t="shared" si="8"/>
        <v>0</v>
      </c>
      <c r="F173" s="7"/>
      <c r="G173" s="7"/>
      <c r="H173" s="7"/>
    </row>
    <row r="174" spans="1:12" ht="13.5" thickTop="1" thickBot="1" x14ac:dyDescent="0.25">
      <c r="A174" s="57"/>
      <c r="B174" s="58"/>
      <c r="C174" s="59"/>
      <c r="D174" s="60" t="s">
        <v>46</v>
      </c>
      <c r="E174" s="61">
        <f>SUM(E156:E173)</f>
        <v>0</v>
      </c>
      <c r="F174" s="7"/>
      <c r="G174" s="7"/>
      <c r="H174" s="7"/>
      <c r="I174" s="7"/>
      <c r="J174" s="7"/>
      <c r="K174" s="7"/>
      <c r="L174" s="7"/>
    </row>
    <row r="175" spans="1:12" ht="13.5" thickTop="1" thickBot="1" x14ac:dyDescent="0.25">
      <c r="A175" s="62"/>
      <c r="B175" s="38"/>
      <c r="C175" s="63"/>
      <c r="D175" s="64"/>
      <c r="E175" s="65"/>
      <c r="F175" s="7"/>
      <c r="G175" s="7"/>
      <c r="H175" s="7"/>
      <c r="I175" s="7"/>
      <c r="J175" s="7"/>
      <c r="K175" s="7"/>
      <c r="L175" s="7"/>
    </row>
    <row r="176" spans="1:12" ht="12.75" thickTop="1" x14ac:dyDescent="0.2">
      <c r="A176" s="20" t="s">
        <v>54</v>
      </c>
      <c r="B176" s="22"/>
      <c r="C176" s="20" t="s">
        <v>58</v>
      </c>
      <c r="D176" s="77"/>
      <c r="E176" s="78"/>
    </row>
    <row r="177" spans="1:8" x14ac:dyDescent="0.2">
      <c r="A177" s="23" t="s">
        <v>56</v>
      </c>
      <c r="B177" s="24"/>
      <c r="C177" s="23" t="s">
        <v>57</v>
      </c>
      <c r="D177" s="25"/>
      <c r="E177" s="26"/>
    </row>
    <row r="178" spans="1:8" ht="12.75" thickBot="1" x14ac:dyDescent="0.25">
      <c r="A178" s="27" t="s">
        <v>55</v>
      </c>
      <c r="B178" s="28"/>
      <c r="C178" s="27" t="s">
        <v>57</v>
      </c>
      <c r="D178" s="29"/>
      <c r="E178" s="30"/>
      <c r="F178" s="31"/>
      <c r="G178" s="31"/>
      <c r="H178" s="31"/>
    </row>
    <row r="179" spans="1:8" ht="12.75" thickTop="1" x14ac:dyDescent="0.2">
      <c r="A179" s="32"/>
      <c r="B179" s="33"/>
      <c r="C179" s="33"/>
      <c r="D179" s="33"/>
      <c r="E179" s="34"/>
      <c r="F179" s="35"/>
      <c r="G179" s="19"/>
      <c r="H179" s="19"/>
    </row>
    <row r="180" spans="1:8" x14ac:dyDescent="0.2">
      <c r="A180" s="23" t="s">
        <v>2</v>
      </c>
      <c r="B180" s="36" t="s">
        <v>3</v>
      </c>
      <c r="C180" s="37"/>
      <c r="D180" s="38"/>
      <c r="E180" s="39">
        <f>SUM(C180*0.52)</f>
        <v>0</v>
      </c>
      <c r="F180" s="35"/>
      <c r="G180" s="19"/>
      <c r="H180" s="19"/>
    </row>
    <row r="181" spans="1:8" x14ac:dyDescent="0.2">
      <c r="A181" s="23" t="s">
        <v>38</v>
      </c>
      <c r="B181" s="36" t="s">
        <v>68</v>
      </c>
      <c r="C181" s="37"/>
      <c r="D181" s="38" t="s">
        <v>61</v>
      </c>
      <c r="E181" s="39">
        <f>SUM(C181)*115</f>
        <v>0</v>
      </c>
      <c r="F181" s="71"/>
      <c r="G181" s="19"/>
      <c r="H181" s="19"/>
    </row>
    <row r="182" spans="1:8" x14ac:dyDescent="0.2">
      <c r="A182" s="23" t="s">
        <v>37</v>
      </c>
      <c r="B182" s="36" t="s">
        <v>68</v>
      </c>
      <c r="C182" s="37"/>
      <c r="D182" s="38" t="s">
        <v>62</v>
      </c>
      <c r="E182" s="39">
        <f>SUM(C182)*90</f>
        <v>0</v>
      </c>
      <c r="F182" s="71"/>
      <c r="G182" s="31"/>
      <c r="H182" s="31"/>
    </row>
    <row r="183" spans="1:8" x14ac:dyDescent="0.2">
      <c r="A183" s="23" t="s">
        <v>39</v>
      </c>
      <c r="B183" s="36" t="s">
        <v>31</v>
      </c>
      <c r="C183" s="37"/>
      <c r="D183" s="38" t="s">
        <v>40</v>
      </c>
      <c r="E183" s="39">
        <f>SUM(C183*52)</f>
        <v>0</v>
      </c>
      <c r="F183" s="35"/>
      <c r="G183" s="19"/>
      <c r="H183" s="19"/>
    </row>
    <row r="184" spans="1:8" x14ac:dyDescent="0.2">
      <c r="A184" s="23" t="s">
        <v>4</v>
      </c>
      <c r="B184" s="36" t="s">
        <v>31</v>
      </c>
      <c r="C184" s="37"/>
      <c r="D184" s="38"/>
      <c r="E184" s="39">
        <f>SUM(C184*12)</f>
        <v>0</v>
      </c>
      <c r="F184" s="35"/>
      <c r="G184" s="19"/>
      <c r="H184" s="19"/>
    </row>
    <row r="185" spans="1:8" x14ac:dyDescent="0.2">
      <c r="A185" s="23" t="s">
        <v>5</v>
      </c>
      <c r="B185" s="36" t="s">
        <v>31</v>
      </c>
      <c r="C185" s="37"/>
      <c r="D185" s="38"/>
      <c r="E185" s="39">
        <f>SUM(C185*15)</f>
        <v>0</v>
      </c>
      <c r="F185" s="35"/>
      <c r="G185" s="19"/>
      <c r="H185" s="19"/>
    </row>
    <row r="186" spans="1:8" ht="12.75" thickBot="1" x14ac:dyDescent="0.25">
      <c r="A186" s="23" t="s">
        <v>7</v>
      </c>
      <c r="B186" s="36" t="s">
        <v>31</v>
      </c>
      <c r="C186" s="40"/>
      <c r="D186" s="38"/>
      <c r="E186" s="39">
        <f>SUM(C186*25)</f>
        <v>0</v>
      </c>
      <c r="F186" s="2"/>
      <c r="G186" s="2"/>
      <c r="H186" s="2"/>
    </row>
    <row r="187" spans="1:8" ht="12.75" thickBot="1" x14ac:dyDescent="0.25">
      <c r="A187" s="23" t="s">
        <v>9</v>
      </c>
      <c r="B187" s="36" t="s">
        <v>34</v>
      </c>
      <c r="C187" s="41"/>
      <c r="D187" s="38" t="s">
        <v>10</v>
      </c>
      <c r="E187" s="39">
        <f t="shared" ref="E187:E197" si="9">SUM(C187)</f>
        <v>0</v>
      </c>
      <c r="F187" s="74" t="s">
        <v>6</v>
      </c>
      <c r="G187" s="75"/>
      <c r="H187" s="76"/>
    </row>
    <row r="188" spans="1:8" x14ac:dyDescent="0.2">
      <c r="A188" s="23" t="s">
        <v>12</v>
      </c>
      <c r="B188" s="36" t="s">
        <v>34</v>
      </c>
      <c r="C188" s="41"/>
      <c r="D188" s="38" t="s">
        <v>13</v>
      </c>
      <c r="E188" s="39">
        <f t="shared" si="9"/>
        <v>0</v>
      </c>
      <c r="F188" s="42" t="s">
        <v>8</v>
      </c>
      <c r="G188" s="43"/>
      <c r="H188" s="43">
        <f>SUM(G188*1.05)</f>
        <v>0</v>
      </c>
    </row>
    <row r="189" spans="1:8" x14ac:dyDescent="0.2">
      <c r="A189" s="23" t="s">
        <v>15</v>
      </c>
      <c r="B189" s="36" t="s">
        <v>34</v>
      </c>
      <c r="C189" s="41"/>
      <c r="D189" s="38"/>
      <c r="E189" s="39">
        <f t="shared" si="9"/>
        <v>0</v>
      </c>
      <c r="F189" s="44" t="s">
        <v>11</v>
      </c>
      <c r="G189" s="45"/>
      <c r="H189" s="45">
        <f>SUM(G189*1.07)</f>
        <v>0</v>
      </c>
    </row>
    <row r="190" spans="1:8" ht="12.75" thickBot="1" x14ac:dyDescent="0.25">
      <c r="A190" s="23" t="s">
        <v>59</v>
      </c>
      <c r="B190" s="36" t="s">
        <v>34</v>
      </c>
      <c r="C190" s="41"/>
      <c r="D190" s="38"/>
      <c r="E190" s="39">
        <f t="shared" si="9"/>
        <v>0</v>
      </c>
      <c r="F190" s="46" t="s">
        <v>14</v>
      </c>
      <c r="G190" s="47"/>
      <c r="H190" s="47">
        <f>SUM(G190*1.12)</f>
        <v>0</v>
      </c>
    </row>
    <row r="191" spans="1:8" ht="12.75" thickBot="1" x14ac:dyDescent="0.25">
      <c r="A191" s="23" t="s">
        <v>33</v>
      </c>
      <c r="B191" s="36" t="s">
        <v>36</v>
      </c>
      <c r="C191" s="41"/>
      <c r="D191" s="2" t="s">
        <v>44</v>
      </c>
      <c r="E191" s="39">
        <f t="shared" si="9"/>
        <v>0</v>
      </c>
      <c r="F191" s="48"/>
      <c r="G191" s="49"/>
      <c r="H191" s="50"/>
    </row>
    <row r="192" spans="1:8" x14ac:dyDescent="0.2">
      <c r="A192" s="23" t="s">
        <v>17</v>
      </c>
      <c r="B192" s="36" t="s">
        <v>34</v>
      </c>
      <c r="C192" s="41"/>
      <c r="D192" s="38" t="s">
        <v>35</v>
      </c>
      <c r="E192" s="39">
        <f t="shared" si="9"/>
        <v>0</v>
      </c>
      <c r="F192" s="42" t="s">
        <v>16</v>
      </c>
      <c r="G192" s="43"/>
      <c r="H192" s="51">
        <f>SUM(G192/1.05)</f>
        <v>0</v>
      </c>
    </row>
    <row r="193" spans="1:12" x14ac:dyDescent="0.2">
      <c r="A193" s="23" t="s">
        <v>19</v>
      </c>
      <c r="B193" s="52" t="s">
        <v>43</v>
      </c>
      <c r="C193" s="41"/>
      <c r="D193" s="2"/>
      <c r="E193" s="53">
        <f t="shared" si="9"/>
        <v>0</v>
      </c>
      <c r="F193" s="44" t="s">
        <v>18</v>
      </c>
      <c r="G193" s="45"/>
      <c r="H193" s="54">
        <f>SUM(G193/1.07)</f>
        <v>0</v>
      </c>
    </row>
    <row r="194" spans="1:12" ht="12.75" thickBot="1" x14ac:dyDescent="0.25">
      <c r="A194" s="32"/>
      <c r="B194" s="52" t="s">
        <v>43</v>
      </c>
      <c r="C194" s="41"/>
      <c r="D194" s="55"/>
      <c r="E194" s="53">
        <f t="shared" si="9"/>
        <v>0</v>
      </c>
      <c r="F194" s="46" t="s">
        <v>20</v>
      </c>
      <c r="G194" s="47"/>
      <c r="H194" s="56">
        <f>SUM(G194/1.12)</f>
        <v>0</v>
      </c>
    </row>
    <row r="195" spans="1:12" x14ac:dyDescent="0.2">
      <c r="A195" s="32"/>
      <c r="B195" s="52" t="s">
        <v>43</v>
      </c>
      <c r="C195" s="41"/>
      <c r="D195" s="55"/>
      <c r="E195" s="53">
        <f t="shared" si="9"/>
        <v>0</v>
      </c>
    </row>
    <row r="196" spans="1:12" x14ac:dyDescent="0.2">
      <c r="A196" s="32"/>
      <c r="B196" s="52" t="s">
        <v>43</v>
      </c>
      <c r="C196" s="41"/>
      <c r="D196" s="55"/>
      <c r="E196" s="53">
        <f t="shared" si="9"/>
        <v>0</v>
      </c>
      <c r="F196" s="7"/>
      <c r="G196" s="7"/>
      <c r="H196" s="7"/>
    </row>
    <row r="197" spans="1:12" ht="12.75" thickBot="1" x14ac:dyDescent="0.25">
      <c r="A197" s="32"/>
      <c r="B197" s="52" t="s">
        <v>43</v>
      </c>
      <c r="C197" s="41"/>
      <c r="D197" s="55"/>
      <c r="E197" s="53">
        <f t="shared" si="9"/>
        <v>0</v>
      </c>
      <c r="F197" s="7"/>
      <c r="G197" s="7"/>
      <c r="H197" s="7"/>
    </row>
    <row r="198" spans="1:12" ht="13.5" thickTop="1" thickBot="1" x14ac:dyDescent="0.25">
      <c r="A198" s="57"/>
      <c r="B198" s="58"/>
      <c r="C198" s="59"/>
      <c r="D198" s="60" t="s">
        <v>47</v>
      </c>
      <c r="E198" s="61">
        <f>SUM(E180:E197)</f>
        <v>0</v>
      </c>
      <c r="F198" s="7"/>
      <c r="G198" s="7"/>
      <c r="H198" s="7"/>
      <c r="I198" s="7"/>
      <c r="J198" s="7"/>
      <c r="K198" s="7"/>
      <c r="L198" s="7"/>
    </row>
    <row r="199" spans="1:12" ht="13.5" thickTop="1" thickBot="1" x14ac:dyDescent="0.25">
      <c r="A199" s="62"/>
      <c r="B199" s="38"/>
      <c r="C199" s="63"/>
      <c r="D199" s="64"/>
      <c r="E199" s="65"/>
      <c r="F199" s="7"/>
      <c r="G199" s="7"/>
      <c r="H199" s="7"/>
      <c r="I199" s="7"/>
      <c r="J199" s="7"/>
      <c r="K199" s="7"/>
      <c r="L199" s="7"/>
    </row>
    <row r="200" spans="1:12" ht="12.75" thickTop="1" x14ac:dyDescent="0.2">
      <c r="A200" s="20" t="s">
        <v>54</v>
      </c>
      <c r="B200" s="22"/>
      <c r="C200" s="20" t="s">
        <v>58</v>
      </c>
      <c r="D200" s="77"/>
      <c r="E200" s="78"/>
    </row>
    <row r="201" spans="1:12" x14ac:dyDescent="0.2">
      <c r="A201" s="23" t="s">
        <v>56</v>
      </c>
      <c r="B201" s="24"/>
      <c r="C201" s="23" t="s">
        <v>57</v>
      </c>
      <c r="D201" s="25"/>
      <c r="E201" s="26"/>
    </row>
    <row r="202" spans="1:12" ht="12.75" thickBot="1" x14ac:dyDescent="0.25">
      <c r="A202" s="27" t="s">
        <v>55</v>
      </c>
      <c r="B202" s="28"/>
      <c r="C202" s="27" t="s">
        <v>57</v>
      </c>
      <c r="D202" s="29"/>
      <c r="E202" s="30"/>
      <c r="F202" s="31"/>
      <c r="G202" s="31"/>
      <c r="H202" s="31"/>
    </row>
    <row r="203" spans="1:12" ht="12.75" thickTop="1" x14ac:dyDescent="0.2">
      <c r="A203" s="32"/>
      <c r="B203" s="33"/>
      <c r="C203" s="33"/>
      <c r="D203" s="33"/>
      <c r="E203" s="34"/>
      <c r="F203" s="35"/>
      <c r="G203" s="19"/>
      <c r="H203" s="19"/>
    </row>
    <row r="204" spans="1:12" x14ac:dyDescent="0.2">
      <c r="A204" s="23" t="s">
        <v>2</v>
      </c>
      <c r="B204" s="36" t="s">
        <v>3</v>
      </c>
      <c r="C204" s="37"/>
      <c r="D204" s="38"/>
      <c r="E204" s="39">
        <f>SUM(C204*0.52)</f>
        <v>0</v>
      </c>
      <c r="F204" s="35"/>
      <c r="G204" s="19"/>
      <c r="H204" s="19"/>
    </row>
    <row r="205" spans="1:12" x14ac:dyDescent="0.2">
      <c r="A205" s="23" t="s">
        <v>38</v>
      </c>
      <c r="B205" s="36" t="s">
        <v>68</v>
      </c>
      <c r="C205" s="37"/>
      <c r="D205" s="38" t="s">
        <v>61</v>
      </c>
      <c r="E205" s="39">
        <f>SUM(C205)*115</f>
        <v>0</v>
      </c>
      <c r="F205" s="71"/>
      <c r="G205" s="19"/>
      <c r="H205" s="19"/>
    </row>
    <row r="206" spans="1:12" x14ac:dyDescent="0.2">
      <c r="A206" s="23" t="s">
        <v>37</v>
      </c>
      <c r="B206" s="36" t="s">
        <v>68</v>
      </c>
      <c r="C206" s="37"/>
      <c r="D206" s="38" t="s">
        <v>62</v>
      </c>
      <c r="E206" s="39">
        <f>SUM(C206)*90</f>
        <v>0</v>
      </c>
      <c r="F206" s="71"/>
      <c r="G206" s="31"/>
      <c r="H206" s="31"/>
    </row>
    <row r="207" spans="1:12" x14ac:dyDescent="0.2">
      <c r="A207" s="23" t="s">
        <v>39</v>
      </c>
      <c r="B207" s="36" t="s">
        <v>31</v>
      </c>
      <c r="C207" s="37"/>
      <c r="D207" s="38" t="s">
        <v>40</v>
      </c>
      <c r="E207" s="39">
        <f>SUM(C207*52)</f>
        <v>0</v>
      </c>
      <c r="F207" s="35"/>
      <c r="G207" s="19"/>
      <c r="H207" s="19"/>
    </row>
    <row r="208" spans="1:12" x14ac:dyDescent="0.2">
      <c r="A208" s="23" t="s">
        <v>4</v>
      </c>
      <c r="B208" s="36" t="s">
        <v>31</v>
      </c>
      <c r="C208" s="37"/>
      <c r="D208" s="38"/>
      <c r="E208" s="39">
        <f>SUM(C208*12)</f>
        <v>0</v>
      </c>
      <c r="F208" s="35"/>
      <c r="G208" s="19"/>
      <c r="H208" s="19"/>
    </row>
    <row r="209" spans="1:12" x14ac:dyDescent="0.2">
      <c r="A209" s="23" t="s">
        <v>5</v>
      </c>
      <c r="B209" s="36" t="s">
        <v>31</v>
      </c>
      <c r="C209" s="37"/>
      <c r="D209" s="38"/>
      <c r="E209" s="39">
        <f>SUM(C209*15)</f>
        <v>0</v>
      </c>
      <c r="F209" s="35"/>
      <c r="G209" s="19"/>
      <c r="H209" s="19"/>
    </row>
    <row r="210" spans="1:12" ht="12.75" thickBot="1" x14ac:dyDescent="0.25">
      <c r="A210" s="23" t="s">
        <v>7</v>
      </c>
      <c r="B210" s="36" t="s">
        <v>31</v>
      </c>
      <c r="C210" s="40"/>
      <c r="D210" s="38"/>
      <c r="E210" s="39">
        <f>SUM(C210*25)</f>
        <v>0</v>
      </c>
      <c r="F210" s="2"/>
      <c r="G210" s="2"/>
      <c r="H210" s="2"/>
    </row>
    <row r="211" spans="1:12" ht="12.75" thickBot="1" x14ac:dyDescent="0.25">
      <c r="A211" s="23" t="s">
        <v>9</v>
      </c>
      <c r="B211" s="36" t="s">
        <v>34</v>
      </c>
      <c r="C211" s="41"/>
      <c r="D211" s="38" t="s">
        <v>10</v>
      </c>
      <c r="E211" s="39">
        <f t="shared" ref="E211:E221" si="10">SUM(C211)</f>
        <v>0</v>
      </c>
      <c r="F211" s="74" t="s">
        <v>6</v>
      </c>
      <c r="G211" s="75"/>
      <c r="H211" s="76"/>
    </row>
    <row r="212" spans="1:12" x14ac:dyDescent="0.2">
      <c r="A212" s="23" t="s">
        <v>12</v>
      </c>
      <c r="B212" s="36" t="s">
        <v>34</v>
      </c>
      <c r="C212" s="41"/>
      <c r="D212" s="38" t="s">
        <v>13</v>
      </c>
      <c r="E212" s="39">
        <f t="shared" si="10"/>
        <v>0</v>
      </c>
      <c r="F212" s="42" t="s">
        <v>8</v>
      </c>
      <c r="G212" s="43"/>
      <c r="H212" s="43">
        <f>SUM(G212*1.05)</f>
        <v>0</v>
      </c>
    </row>
    <row r="213" spans="1:12" x14ac:dyDescent="0.2">
      <c r="A213" s="23" t="s">
        <v>15</v>
      </c>
      <c r="B213" s="36" t="s">
        <v>34</v>
      </c>
      <c r="C213" s="41"/>
      <c r="D213" s="38"/>
      <c r="E213" s="39">
        <f t="shared" si="10"/>
        <v>0</v>
      </c>
      <c r="F213" s="44" t="s">
        <v>11</v>
      </c>
      <c r="G213" s="45"/>
      <c r="H213" s="45">
        <f>SUM(G213*1.07)</f>
        <v>0</v>
      </c>
    </row>
    <row r="214" spans="1:12" ht="12.75" thickBot="1" x14ac:dyDescent="0.25">
      <c r="A214" s="23" t="s">
        <v>32</v>
      </c>
      <c r="B214" s="36" t="s">
        <v>34</v>
      </c>
      <c r="C214" s="41"/>
      <c r="D214" s="38"/>
      <c r="E214" s="39">
        <f t="shared" si="10"/>
        <v>0</v>
      </c>
      <c r="F214" s="46" t="s">
        <v>14</v>
      </c>
      <c r="G214" s="47"/>
      <c r="H214" s="47">
        <f>SUM(G214*1.12)</f>
        <v>0</v>
      </c>
    </row>
    <row r="215" spans="1:12" ht="12.75" thickBot="1" x14ac:dyDescent="0.25">
      <c r="A215" s="23" t="s">
        <v>33</v>
      </c>
      <c r="B215" s="36" t="s">
        <v>36</v>
      </c>
      <c r="C215" s="41"/>
      <c r="D215" s="2" t="s">
        <v>44</v>
      </c>
      <c r="E215" s="39">
        <f t="shared" si="10"/>
        <v>0</v>
      </c>
      <c r="F215" s="48"/>
      <c r="G215" s="49"/>
      <c r="H215" s="50"/>
    </row>
    <row r="216" spans="1:12" x14ac:dyDescent="0.2">
      <c r="A216" s="23" t="s">
        <v>17</v>
      </c>
      <c r="B216" s="36" t="s">
        <v>34</v>
      </c>
      <c r="C216" s="41"/>
      <c r="D216" s="38" t="s">
        <v>35</v>
      </c>
      <c r="E216" s="39">
        <f t="shared" si="10"/>
        <v>0</v>
      </c>
      <c r="F216" s="42" t="s">
        <v>16</v>
      </c>
      <c r="G216" s="43"/>
      <c r="H216" s="51">
        <f>SUM(G216/1.05)</f>
        <v>0</v>
      </c>
    </row>
    <row r="217" spans="1:12" x14ac:dyDescent="0.2">
      <c r="A217" s="23" t="s">
        <v>19</v>
      </c>
      <c r="B217" s="52" t="s">
        <v>43</v>
      </c>
      <c r="C217" s="41"/>
      <c r="D217" s="2"/>
      <c r="E217" s="53">
        <f t="shared" si="10"/>
        <v>0</v>
      </c>
      <c r="F217" s="44" t="s">
        <v>18</v>
      </c>
      <c r="G217" s="45"/>
      <c r="H217" s="54">
        <f>SUM(G217/1.07)</f>
        <v>0</v>
      </c>
    </row>
    <row r="218" spans="1:12" ht="12.75" thickBot="1" x14ac:dyDescent="0.25">
      <c r="A218" s="32"/>
      <c r="B218" s="52" t="s">
        <v>43</v>
      </c>
      <c r="C218" s="41"/>
      <c r="D218" s="55"/>
      <c r="E218" s="53">
        <f t="shared" si="10"/>
        <v>0</v>
      </c>
      <c r="F218" s="46" t="s">
        <v>20</v>
      </c>
      <c r="G218" s="47"/>
      <c r="H218" s="56">
        <f>SUM(G218/1.12)</f>
        <v>0</v>
      </c>
    </row>
    <row r="219" spans="1:12" x14ac:dyDescent="0.2">
      <c r="A219" s="32"/>
      <c r="B219" s="52" t="s">
        <v>43</v>
      </c>
      <c r="C219" s="41"/>
      <c r="D219" s="55"/>
      <c r="E219" s="53">
        <f t="shared" si="10"/>
        <v>0</v>
      </c>
    </row>
    <row r="220" spans="1:12" x14ac:dyDescent="0.2">
      <c r="A220" s="32"/>
      <c r="B220" s="52" t="s">
        <v>43</v>
      </c>
      <c r="C220" s="41"/>
      <c r="D220" s="55"/>
      <c r="E220" s="53">
        <f t="shared" si="10"/>
        <v>0</v>
      </c>
      <c r="F220" s="7"/>
      <c r="G220" s="7"/>
      <c r="H220" s="7"/>
    </row>
    <row r="221" spans="1:12" ht="12.75" thickBot="1" x14ac:dyDescent="0.25">
      <c r="A221" s="32"/>
      <c r="B221" s="52" t="s">
        <v>43</v>
      </c>
      <c r="C221" s="41"/>
      <c r="D221" s="55"/>
      <c r="E221" s="53">
        <f t="shared" si="10"/>
        <v>0</v>
      </c>
      <c r="F221" s="7"/>
      <c r="G221" s="7"/>
      <c r="H221" s="7"/>
    </row>
    <row r="222" spans="1:12" ht="13.5" thickTop="1" thickBot="1" x14ac:dyDescent="0.25">
      <c r="A222" s="57"/>
      <c r="B222" s="58"/>
      <c r="C222" s="59"/>
      <c r="D222" s="60" t="s">
        <v>48</v>
      </c>
      <c r="E222" s="61">
        <f>SUM(E204:E221)</f>
        <v>0</v>
      </c>
      <c r="F222" s="7"/>
      <c r="G222" s="7"/>
      <c r="H222" s="7"/>
      <c r="I222" s="7"/>
      <c r="J222" s="7"/>
      <c r="K222" s="7"/>
      <c r="L222" s="7"/>
    </row>
    <row r="223" spans="1:12" ht="13.5" thickTop="1" thickBot="1" x14ac:dyDescent="0.25">
      <c r="A223" s="62"/>
      <c r="B223" s="38"/>
      <c r="C223" s="63"/>
      <c r="D223" s="64"/>
      <c r="E223" s="65"/>
      <c r="F223" s="7"/>
      <c r="G223" s="7"/>
      <c r="H223" s="7"/>
      <c r="I223" s="7"/>
      <c r="J223" s="7"/>
      <c r="K223" s="7"/>
      <c r="L223" s="7"/>
    </row>
    <row r="224" spans="1:12" ht="12.75" thickTop="1" x14ac:dyDescent="0.2">
      <c r="A224" s="20" t="s">
        <v>54</v>
      </c>
      <c r="B224" s="22"/>
      <c r="C224" s="20" t="s">
        <v>58</v>
      </c>
      <c r="D224" s="77"/>
      <c r="E224" s="78"/>
    </row>
    <row r="225" spans="1:8" x14ac:dyDescent="0.2">
      <c r="A225" s="23" t="s">
        <v>56</v>
      </c>
      <c r="B225" s="24"/>
      <c r="C225" s="23" t="s">
        <v>57</v>
      </c>
      <c r="D225" s="25"/>
      <c r="E225" s="26"/>
    </row>
    <row r="226" spans="1:8" ht="12.75" thickBot="1" x14ac:dyDescent="0.25">
      <c r="A226" s="27" t="s">
        <v>55</v>
      </c>
      <c r="B226" s="28"/>
      <c r="C226" s="27" t="s">
        <v>57</v>
      </c>
      <c r="D226" s="29"/>
      <c r="E226" s="30"/>
      <c r="F226" s="31"/>
      <c r="G226" s="31"/>
      <c r="H226" s="31"/>
    </row>
    <row r="227" spans="1:8" ht="12.75" thickTop="1" x14ac:dyDescent="0.2">
      <c r="A227" s="32"/>
      <c r="B227" s="33"/>
      <c r="C227" s="33"/>
      <c r="D227" s="33"/>
      <c r="E227" s="34"/>
      <c r="F227" s="35"/>
      <c r="G227" s="19"/>
      <c r="H227" s="19"/>
    </row>
    <row r="228" spans="1:8" x14ac:dyDescent="0.2">
      <c r="A228" s="23" t="s">
        <v>2</v>
      </c>
      <c r="B228" s="36" t="s">
        <v>3</v>
      </c>
      <c r="C228" s="37"/>
      <c r="D228" s="38"/>
      <c r="E228" s="39">
        <f>SUM(C228*0.52)</f>
        <v>0</v>
      </c>
      <c r="F228" s="35"/>
      <c r="G228" s="19"/>
      <c r="H228" s="19"/>
    </row>
    <row r="229" spans="1:8" x14ac:dyDescent="0.2">
      <c r="A229" s="23" t="s">
        <v>38</v>
      </c>
      <c r="B229" s="36" t="s">
        <v>68</v>
      </c>
      <c r="C229" s="37"/>
      <c r="D229" s="38" t="s">
        <v>61</v>
      </c>
      <c r="E229" s="39">
        <f>SUM(C229)*115</f>
        <v>0</v>
      </c>
      <c r="F229" s="71"/>
      <c r="G229" s="19"/>
      <c r="H229" s="19"/>
    </row>
    <row r="230" spans="1:8" x14ac:dyDescent="0.2">
      <c r="A230" s="23" t="s">
        <v>37</v>
      </c>
      <c r="B230" s="36" t="s">
        <v>68</v>
      </c>
      <c r="C230" s="37"/>
      <c r="D230" s="38" t="s">
        <v>62</v>
      </c>
      <c r="E230" s="39">
        <f>SUM(C230)*90</f>
        <v>0</v>
      </c>
      <c r="F230" s="71"/>
      <c r="G230" s="31"/>
      <c r="H230" s="31"/>
    </row>
    <row r="231" spans="1:8" x14ac:dyDescent="0.2">
      <c r="A231" s="23" t="s">
        <v>39</v>
      </c>
      <c r="B231" s="36" t="s">
        <v>31</v>
      </c>
      <c r="C231" s="37"/>
      <c r="D231" s="38" t="s">
        <v>40</v>
      </c>
      <c r="E231" s="39">
        <f>SUM(C231*52)</f>
        <v>0</v>
      </c>
      <c r="F231" s="35"/>
      <c r="G231" s="19"/>
      <c r="H231" s="19"/>
    </row>
    <row r="232" spans="1:8" x14ac:dyDescent="0.2">
      <c r="A232" s="23" t="s">
        <v>4</v>
      </c>
      <c r="B232" s="36" t="s">
        <v>31</v>
      </c>
      <c r="C232" s="37"/>
      <c r="D232" s="38"/>
      <c r="E232" s="39">
        <f>SUM(C232*12)</f>
        <v>0</v>
      </c>
      <c r="F232" s="35"/>
      <c r="G232" s="19"/>
      <c r="H232" s="19"/>
    </row>
    <row r="233" spans="1:8" x14ac:dyDescent="0.2">
      <c r="A233" s="23" t="s">
        <v>5</v>
      </c>
      <c r="B233" s="36" t="s">
        <v>31</v>
      </c>
      <c r="C233" s="37"/>
      <c r="D233" s="38"/>
      <c r="E233" s="39">
        <f>SUM(C233*15)</f>
        <v>0</v>
      </c>
      <c r="F233" s="35"/>
      <c r="G233" s="19"/>
      <c r="H233" s="19"/>
    </row>
    <row r="234" spans="1:8" ht="12.75" thickBot="1" x14ac:dyDescent="0.25">
      <c r="A234" s="23" t="s">
        <v>7</v>
      </c>
      <c r="B234" s="36" t="s">
        <v>31</v>
      </c>
      <c r="C234" s="40"/>
      <c r="D234" s="38"/>
      <c r="E234" s="39">
        <f>SUM(C234*25)</f>
        <v>0</v>
      </c>
      <c r="F234" s="2"/>
      <c r="G234" s="2"/>
      <c r="H234" s="2"/>
    </row>
    <row r="235" spans="1:8" ht="12.75" thickBot="1" x14ac:dyDescent="0.25">
      <c r="A235" s="23" t="s">
        <v>9</v>
      </c>
      <c r="B235" s="36" t="s">
        <v>34</v>
      </c>
      <c r="C235" s="41"/>
      <c r="D235" s="38" t="s">
        <v>10</v>
      </c>
      <c r="E235" s="39">
        <f t="shared" ref="E235:E245" si="11">SUM(C235)</f>
        <v>0</v>
      </c>
      <c r="F235" s="74" t="s">
        <v>6</v>
      </c>
      <c r="G235" s="75"/>
      <c r="H235" s="76"/>
    </row>
    <row r="236" spans="1:8" x14ac:dyDescent="0.2">
      <c r="A236" s="23" t="s">
        <v>12</v>
      </c>
      <c r="B236" s="36" t="s">
        <v>34</v>
      </c>
      <c r="C236" s="41"/>
      <c r="D236" s="38" t="s">
        <v>13</v>
      </c>
      <c r="E236" s="39">
        <f t="shared" si="11"/>
        <v>0</v>
      </c>
      <c r="F236" s="42" t="s">
        <v>8</v>
      </c>
      <c r="G236" s="43"/>
      <c r="H236" s="43">
        <f>SUM(G236*1.05)</f>
        <v>0</v>
      </c>
    </row>
    <row r="237" spans="1:8" x14ac:dyDescent="0.2">
      <c r="A237" s="23" t="s">
        <v>15</v>
      </c>
      <c r="B237" s="36" t="s">
        <v>34</v>
      </c>
      <c r="C237" s="41"/>
      <c r="D237" s="38"/>
      <c r="E237" s="39">
        <f t="shared" si="11"/>
        <v>0</v>
      </c>
      <c r="F237" s="44" t="s">
        <v>11</v>
      </c>
      <c r="G237" s="45"/>
      <c r="H237" s="45">
        <f>SUM(G237*1.07)</f>
        <v>0</v>
      </c>
    </row>
    <row r="238" spans="1:8" ht="12.75" thickBot="1" x14ac:dyDescent="0.25">
      <c r="A238" s="23" t="s">
        <v>32</v>
      </c>
      <c r="B238" s="36" t="s">
        <v>34</v>
      </c>
      <c r="C238" s="41"/>
      <c r="D238" s="38"/>
      <c r="E238" s="39">
        <f t="shared" si="11"/>
        <v>0</v>
      </c>
      <c r="F238" s="46" t="s">
        <v>14</v>
      </c>
      <c r="G238" s="47"/>
      <c r="H238" s="47">
        <f>SUM(G238*1.12)</f>
        <v>0</v>
      </c>
    </row>
    <row r="239" spans="1:8" ht="12.75" thickBot="1" x14ac:dyDescent="0.25">
      <c r="A239" s="23" t="s">
        <v>33</v>
      </c>
      <c r="B239" s="36" t="s">
        <v>36</v>
      </c>
      <c r="C239" s="41"/>
      <c r="D239" s="2" t="s">
        <v>44</v>
      </c>
      <c r="E239" s="39">
        <f t="shared" si="11"/>
        <v>0</v>
      </c>
      <c r="F239" s="48"/>
      <c r="G239" s="49"/>
      <c r="H239" s="50"/>
    </row>
    <row r="240" spans="1:8" x14ac:dyDescent="0.2">
      <c r="A240" s="23" t="s">
        <v>17</v>
      </c>
      <c r="B240" s="36" t="s">
        <v>34</v>
      </c>
      <c r="C240" s="41"/>
      <c r="D240" s="38" t="s">
        <v>35</v>
      </c>
      <c r="E240" s="39">
        <f t="shared" si="11"/>
        <v>0</v>
      </c>
      <c r="F240" s="42" t="s">
        <v>16</v>
      </c>
      <c r="G240" s="43"/>
      <c r="H240" s="51">
        <f>SUM(G240/1.05)</f>
        <v>0</v>
      </c>
    </row>
    <row r="241" spans="1:12" x14ac:dyDescent="0.2">
      <c r="A241" s="23" t="s">
        <v>19</v>
      </c>
      <c r="B241" s="52" t="s">
        <v>43</v>
      </c>
      <c r="C241" s="41"/>
      <c r="D241" s="2"/>
      <c r="E241" s="53">
        <f t="shared" si="11"/>
        <v>0</v>
      </c>
      <c r="F241" s="44" t="s">
        <v>18</v>
      </c>
      <c r="G241" s="45"/>
      <c r="H241" s="54">
        <f>SUM(G241/1.07)</f>
        <v>0</v>
      </c>
    </row>
    <row r="242" spans="1:12" ht="12.75" thickBot="1" x14ac:dyDescent="0.25">
      <c r="A242" s="32"/>
      <c r="B242" s="52" t="s">
        <v>43</v>
      </c>
      <c r="C242" s="41"/>
      <c r="D242" s="55"/>
      <c r="E242" s="53">
        <f t="shared" si="11"/>
        <v>0</v>
      </c>
      <c r="F242" s="46" t="s">
        <v>20</v>
      </c>
      <c r="G242" s="47"/>
      <c r="H242" s="56">
        <f>SUM(G242/1.12)</f>
        <v>0</v>
      </c>
    </row>
    <row r="243" spans="1:12" x14ac:dyDescent="0.2">
      <c r="A243" s="32"/>
      <c r="B243" s="52" t="s">
        <v>43</v>
      </c>
      <c r="C243" s="41"/>
      <c r="D243" s="55"/>
      <c r="E243" s="53">
        <f t="shared" si="11"/>
        <v>0</v>
      </c>
    </row>
    <row r="244" spans="1:12" x14ac:dyDescent="0.2">
      <c r="A244" s="32"/>
      <c r="B244" s="52" t="s">
        <v>43</v>
      </c>
      <c r="C244" s="41"/>
      <c r="D244" s="55"/>
      <c r="E244" s="53">
        <f t="shared" si="11"/>
        <v>0</v>
      </c>
      <c r="F244" s="7"/>
      <c r="G244" s="7"/>
      <c r="H244" s="7"/>
    </row>
    <row r="245" spans="1:12" ht="12.75" thickBot="1" x14ac:dyDescent="0.25">
      <c r="A245" s="32"/>
      <c r="B245" s="52" t="s">
        <v>43</v>
      </c>
      <c r="C245" s="41"/>
      <c r="D245" s="55"/>
      <c r="E245" s="53">
        <f t="shared" si="11"/>
        <v>0</v>
      </c>
      <c r="F245" s="7"/>
      <c r="G245" s="7"/>
      <c r="H245" s="7"/>
    </row>
    <row r="246" spans="1:12" ht="13.5" thickTop="1" thickBot="1" x14ac:dyDescent="0.25">
      <c r="A246" s="57"/>
      <c r="B246" s="58"/>
      <c r="C246" s="59"/>
      <c r="D246" s="60" t="s">
        <v>49</v>
      </c>
      <c r="E246" s="61">
        <f>SUM(E228:E245)</f>
        <v>0</v>
      </c>
      <c r="F246" s="7"/>
      <c r="G246" s="7"/>
      <c r="H246" s="7"/>
      <c r="I246" s="7"/>
      <c r="J246" s="7"/>
      <c r="K246" s="7"/>
      <c r="L246" s="7"/>
    </row>
    <row r="247" spans="1:12" ht="13.5" thickTop="1" thickBot="1" x14ac:dyDescent="0.25">
      <c r="A247" s="62"/>
      <c r="B247" s="38"/>
      <c r="C247" s="63"/>
      <c r="D247" s="64"/>
      <c r="E247" s="65"/>
      <c r="F247" s="7"/>
      <c r="G247" s="7"/>
      <c r="H247" s="7"/>
      <c r="I247" s="7"/>
      <c r="J247" s="7"/>
      <c r="K247" s="7"/>
      <c r="L247" s="7"/>
    </row>
    <row r="248" spans="1:12" ht="12.75" thickTop="1" x14ac:dyDescent="0.2">
      <c r="A248" s="20" t="s">
        <v>54</v>
      </c>
      <c r="B248" s="22"/>
      <c r="C248" s="20" t="s">
        <v>58</v>
      </c>
      <c r="D248" s="77"/>
      <c r="E248" s="78"/>
    </row>
    <row r="249" spans="1:12" x14ac:dyDescent="0.2">
      <c r="A249" s="23" t="s">
        <v>56</v>
      </c>
      <c r="B249" s="24"/>
      <c r="C249" s="23" t="s">
        <v>57</v>
      </c>
      <c r="D249" s="25"/>
      <c r="E249" s="26"/>
    </row>
    <row r="250" spans="1:12" ht="12.75" thickBot="1" x14ac:dyDescent="0.25">
      <c r="A250" s="27" t="s">
        <v>55</v>
      </c>
      <c r="B250" s="28"/>
      <c r="C250" s="27" t="s">
        <v>57</v>
      </c>
      <c r="D250" s="29"/>
      <c r="E250" s="30"/>
      <c r="F250" s="31"/>
      <c r="G250" s="31"/>
      <c r="H250" s="31"/>
    </row>
    <row r="251" spans="1:12" ht="12.75" thickTop="1" x14ac:dyDescent="0.2">
      <c r="A251" s="32"/>
      <c r="B251" s="33"/>
      <c r="C251" s="33"/>
      <c r="D251" s="33"/>
      <c r="E251" s="34"/>
      <c r="F251" s="35"/>
      <c r="G251" s="19"/>
      <c r="H251" s="19"/>
    </row>
    <row r="252" spans="1:12" x14ac:dyDescent="0.2">
      <c r="A252" s="23" t="s">
        <v>2</v>
      </c>
      <c r="B252" s="36" t="s">
        <v>3</v>
      </c>
      <c r="C252" s="37"/>
      <c r="D252" s="38"/>
      <c r="E252" s="39">
        <f>SUM(C252*0.52)</f>
        <v>0</v>
      </c>
      <c r="F252" s="35"/>
      <c r="G252" s="19"/>
      <c r="H252" s="19"/>
    </row>
    <row r="253" spans="1:12" x14ac:dyDescent="0.2">
      <c r="A253" s="23" t="s">
        <v>38</v>
      </c>
      <c r="B253" s="36" t="s">
        <v>68</v>
      </c>
      <c r="C253" s="37"/>
      <c r="D253" s="38" t="s">
        <v>61</v>
      </c>
      <c r="E253" s="39">
        <f>SUM(C253)*115</f>
        <v>0</v>
      </c>
      <c r="F253" s="71"/>
      <c r="G253" s="19"/>
      <c r="H253" s="19"/>
    </row>
    <row r="254" spans="1:12" x14ac:dyDescent="0.2">
      <c r="A254" s="23" t="s">
        <v>37</v>
      </c>
      <c r="B254" s="36" t="s">
        <v>68</v>
      </c>
      <c r="C254" s="37"/>
      <c r="D254" s="38" t="s">
        <v>62</v>
      </c>
      <c r="E254" s="39">
        <f>SUM(C254)*90</f>
        <v>0</v>
      </c>
      <c r="F254" s="71"/>
      <c r="G254" s="31"/>
      <c r="H254" s="31"/>
    </row>
    <row r="255" spans="1:12" x14ac:dyDescent="0.2">
      <c r="A255" s="23" t="s">
        <v>39</v>
      </c>
      <c r="B255" s="36" t="s">
        <v>31</v>
      </c>
      <c r="C255" s="37"/>
      <c r="D255" s="38" t="s">
        <v>40</v>
      </c>
      <c r="E255" s="39">
        <f>SUM(C255*52)</f>
        <v>0</v>
      </c>
      <c r="F255" s="35"/>
      <c r="G255" s="19"/>
      <c r="H255" s="19"/>
    </row>
    <row r="256" spans="1:12" x14ac:dyDescent="0.2">
      <c r="A256" s="23" t="s">
        <v>4</v>
      </c>
      <c r="B256" s="36" t="s">
        <v>31</v>
      </c>
      <c r="C256" s="37"/>
      <c r="D256" s="38"/>
      <c r="E256" s="39">
        <f>SUM(C256*12)</f>
        <v>0</v>
      </c>
      <c r="F256" s="35"/>
      <c r="G256" s="19"/>
      <c r="H256" s="19"/>
    </row>
    <row r="257" spans="1:12" x14ac:dyDescent="0.2">
      <c r="A257" s="23" t="s">
        <v>5</v>
      </c>
      <c r="B257" s="36" t="s">
        <v>31</v>
      </c>
      <c r="C257" s="37"/>
      <c r="D257" s="38"/>
      <c r="E257" s="39">
        <f>SUM(C257*15)</f>
        <v>0</v>
      </c>
      <c r="F257" s="35"/>
      <c r="G257" s="19"/>
      <c r="H257" s="19"/>
    </row>
    <row r="258" spans="1:12" ht="12.75" thickBot="1" x14ac:dyDescent="0.25">
      <c r="A258" s="23" t="s">
        <v>7</v>
      </c>
      <c r="B258" s="36" t="s">
        <v>31</v>
      </c>
      <c r="C258" s="40"/>
      <c r="D258" s="38"/>
      <c r="E258" s="39">
        <f>SUM(C258*25)</f>
        <v>0</v>
      </c>
      <c r="F258" s="2"/>
      <c r="G258" s="2"/>
      <c r="H258" s="2"/>
    </row>
    <row r="259" spans="1:12" ht="12.75" thickBot="1" x14ac:dyDescent="0.25">
      <c r="A259" s="23" t="s">
        <v>9</v>
      </c>
      <c r="B259" s="36" t="s">
        <v>34</v>
      </c>
      <c r="C259" s="41"/>
      <c r="D259" s="38" t="s">
        <v>10</v>
      </c>
      <c r="E259" s="39">
        <f t="shared" ref="E259:E269" si="12">SUM(C259)</f>
        <v>0</v>
      </c>
      <c r="F259" s="74" t="s">
        <v>6</v>
      </c>
      <c r="G259" s="75"/>
      <c r="H259" s="76"/>
    </row>
    <row r="260" spans="1:12" x14ac:dyDescent="0.2">
      <c r="A260" s="23" t="s">
        <v>12</v>
      </c>
      <c r="B260" s="36" t="s">
        <v>34</v>
      </c>
      <c r="C260" s="41"/>
      <c r="D260" s="38" t="s">
        <v>13</v>
      </c>
      <c r="E260" s="39">
        <f t="shared" si="12"/>
        <v>0</v>
      </c>
      <c r="F260" s="42" t="s">
        <v>8</v>
      </c>
      <c r="G260" s="43"/>
      <c r="H260" s="43">
        <f>SUM(G260*1.05)</f>
        <v>0</v>
      </c>
    </row>
    <row r="261" spans="1:12" x14ac:dyDescent="0.2">
      <c r="A261" s="23" t="s">
        <v>15</v>
      </c>
      <c r="B261" s="36" t="s">
        <v>34</v>
      </c>
      <c r="C261" s="41"/>
      <c r="D261" s="38"/>
      <c r="E261" s="39">
        <f t="shared" si="12"/>
        <v>0</v>
      </c>
      <c r="F261" s="44" t="s">
        <v>11</v>
      </c>
      <c r="G261" s="45"/>
      <c r="H261" s="45">
        <f>SUM(G261*1.07)</f>
        <v>0</v>
      </c>
    </row>
    <row r="262" spans="1:12" ht="12.75" thickBot="1" x14ac:dyDescent="0.25">
      <c r="A262" s="23" t="s">
        <v>32</v>
      </c>
      <c r="B262" s="36" t="s">
        <v>34</v>
      </c>
      <c r="C262" s="41"/>
      <c r="D262" s="38"/>
      <c r="E262" s="39">
        <f t="shared" si="12"/>
        <v>0</v>
      </c>
      <c r="F262" s="46" t="s">
        <v>14</v>
      </c>
      <c r="G262" s="47"/>
      <c r="H262" s="47">
        <f>SUM(G262*1.12)</f>
        <v>0</v>
      </c>
    </row>
    <row r="263" spans="1:12" ht="12.75" thickBot="1" x14ac:dyDescent="0.25">
      <c r="A263" s="23" t="s">
        <v>33</v>
      </c>
      <c r="B263" s="36" t="s">
        <v>36</v>
      </c>
      <c r="C263" s="41"/>
      <c r="D263" s="2" t="s">
        <v>44</v>
      </c>
      <c r="E263" s="39">
        <f t="shared" si="12"/>
        <v>0</v>
      </c>
      <c r="F263" s="48"/>
      <c r="G263" s="49"/>
      <c r="H263" s="50"/>
    </row>
    <row r="264" spans="1:12" x14ac:dyDescent="0.2">
      <c r="A264" s="23" t="s">
        <v>17</v>
      </c>
      <c r="B264" s="36" t="s">
        <v>34</v>
      </c>
      <c r="C264" s="41"/>
      <c r="D264" s="38" t="s">
        <v>35</v>
      </c>
      <c r="E264" s="39">
        <f t="shared" si="12"/>
        <v>0</v>
      </c>
      <c r="F264" s="42" t="s">
        <v>16</v>
      </c>
      <c r="G264" s="43"/>
      <c r="H264" s="51">
        <f>SUM(G264/1.05)</f>
        <v>0</v>
      </c>
    </row>
    <row r="265" spans="1:12" x14ac:dyDescent="0.2">
      <c r="A265" s="23" t="s">
        <v>19</v>
      </c>
      <c r="B265" s="52" t="s">
        <v>43</v>
      </c>
      <c r="C265" s="41"/>
      <c r="D265" s="2"/>
      <c r="E265" s="53">
        <f t="shared" si="12"/>
        <v>0</v>
      </c>
      <c r="F265" s="44" t="s">
        <v>18</v>
      </c>
      <c r="G265" s="45"/>
      <c r="H265" s="54">
        <f>SUM(G265/1.07)</f>
        <v>0</v>
      </c>
    </row>
    <row r="266" spans="1:12" ht="12.75" thickBot="1" x14ac:dyDescent="0.25">
      <c r="A266" s="32"/>
      <c r="B266" s="52" t="s">
        <v>43</v>
      </c>
      <c r="C266" s="41"/>
      <c r="D266" s="55"/>
      <c r="E266" s="53">
        <f t="shared" si="12"/>
        <v>0</v>
      </c>
      <c r="F266" s="46" t="s">
        <v>20</v>
      </c>
      <c r="G266" s="47"/>
      <c r="H266" s="56">
        <f>SUM(G266/1.12)</f>
        <v>0</v>
      </c>
    </row>
    <row r="267" spans="1:12" x14ac:dyDescent="0.2">
      <c r="A267" s="32"/>
      <c r="B267" s="52" t="s">
        <v>43</v>
      </c>
      <c r="C267" s="41"/>
      <c r="D267" s="55"/>
      <c r="E267" s="53">
        <f t="shared" si="12"/>
        <v>0</v>
      </c>
    </row>
    <row r="268" spans="1:12" x14ac:dyDescent="0.2">
      <c r="A268" s="32"/>
      <c r="B268" s="52" t="s">
        <v>43</v>
      </c>
      <c r="C268" s="41"/>
      <c r="D268" s="55"/>
      <c r="E268" s="53">
        <f t="shared" si="12"/>
        <v>0</v>
      </c>
      <c r="F268" s="7"/>
      <c r="G268" s="7"/>
      <c r="H268" s="7"/>
    </row>
    <row r="269" spans="1:12" ht="12.75" thickBot="1" x14ac:dyDescent="0.25">
      <c r="A269" s="32"/>
      <c r="B269" s="52" t="s">
        <v>43</v>
      </c>
      <c r="C269" s="41"/>
      <c r="D269" s="55"/>
      <c r="E269" s="53">
        <f t="shared" si="12"/>
        <v>0</v>
      </c>
      <c r="F269" s="7"/>
      <c r="G269" s="7"/>
      <c r="H269" s="7"/>
    </row>
    <row r="270" spans="1:12" ht="13.5" thickTop="1" thickBot="1" x14ac:dyDescent="0.25">
      <c r="A270" s="57"/>
      <c r="B270" s="58"/>
      <c r="C270" s="59"/>
      <c r="D270" s="60" t="s">
        <v>50</v>
      </c>
      <c r="E270" s="61">
        <f>SUM(E252:E269)</f>
        <v>0</v>
      </c>
      <c r="F270" s="7"/>
      <c r="G270" s="7"/>
      <c r="H270" s="7"/>
      <c r="I270" s="7"/>
      <c r="J270" s="7"/>
      <c r="K270" s="7"/>
      <c r="L270" s="7"/>
    </row>
    <row r="271" spans="1:12" ht="13.5" thickTop="1" thickBot="1" x14ac:dyDescent="0.25">
      <c r="A271" s="62"/>
      <c r="B271" s="38"/>
      <c r="C271" s="63"/>
      <c r="D271" s="64"/>
      <c r="E271" s="65"/>
      <c r="F271" s="7"/>
      <c r="G271" s="7"/>
      <c r="H271" s="7"/>
      <c r="I271" s="7"/>
      <c r="J271" s="7"/>
      <c r="K271" s="7"/>
      <c r="L271" s="7"/>
    </row>
    <row r="272" spans="1:12" ht="12.75" thickTop="1" x14ac:dyDescent="0.2">
      <c r="A272" s="20" t="s">
        <v>54</v>
      </c>
      <c r="B272" s="22"/>
      <c r="C272" s="20" t="s">
        <v>58</v>
      </c>
      <c r="D272" s="77"/>
      <c r="E272" s="78"/>
    </row>
    <row r="273" spans="1:8" x14ac:dyDescent="0.2">
      <c r="A273" s="23" t="s">
        <v>56</v>
      </c>
      <c r="B273" s="24"/>
      <c r="C273" s="23" t="s">
        <v>57</v>
      </c>
      <c r="D273" s="25"/>
      <c r="E273" s="26"/>
    </row>
    <row r="274" spans="1:8" ht="12.75" thickBot="1" x14ac:dyDescent="0.25">
      <c r="A274" s="27" t="s">
        <v>55</v>
      </c>
      <c r="B274" s="28"/>
      <c r="C274" s="27" t="s">
        <v>57</v>
      </c>
      <c r="D274" s="29"/>
      <c r="E274" s="30"/>
      <c r="F274" s="31"/>
      <c r="G274" s="31"/>
      <c r="H274" s="31"/>
    </row>
    <row r="275" spans="1:8" ht="12.75" thickTop="1" x14ac:dyDescent="0.2">
      <c r="A275" s="32"/>
      <c r="B275" s="33"/>
      <c r="C275" s="33"/>
      <c r="D275" s="33"/>
      <c r="E275" s="34"/>
      <c r="F275" s="35"/>
      <c r="G275" s="19"/>
      <c r="H275" s="19"/>
    </row>
    <row r="276" spans="1:8" x14ac:dyDescent="0.2">
      <c r="A276" s="23" t="s">
        <v>2</v>
      </c>
      <c r="B276" s="36" t="s">
        <v>3</v>
      </c>
      <c r="C276" s="37"/>
      <c r="D276" s="38"/>
      <c r="E276" s="39">
        <f>SUM(C276*0.52)</f>
        <v>0</v>
      </c>
      <c r="F276" s="35"/>
      <c r="G276" s="19"/>
      <c r="H276" s="19"/>
    </row>
    <row r="277" spans="1:8" x14ac:dyDescent="0.2">
      <c r="A277" s="23" t="s">
        <v>38</v>
      </c>
      <c r="B277" s="36" t="s">
        <v>68</v>
      </c>
      <c r="C277" s="37"/>
      <c r="D277" s="38" t="s">
        <v>61</v>
      </c>
      <c r="E277" s="39">
        <f>SUM(C277)*115</f>
        <v>0</v>
      </c>
      <c r="F277" s="71"/>
      <c r="G277" s="19"/>
      <c r="H277" s="19"/>
    </row>
    <row r="278" spans="1:8" x14ac:dyDescent="0.2">
      <c r="A278" s="23" t="s">
        <v>37</v>
      </c>
      <c r="B278" s="36" t="s">
        <v>68</v>
      </c>
      <c r="C278" s="37"/>
      <c r="D278" s="38" t="s">
        <v>62</v>
      </c>
      <c r="E278" s="39">
        <f>SUM(C278)*90</f>
        <v>0</v>
      </c>
      <c r="F278" s="71"/>
      <c r="G278" s="31"/>
      <c r="H278" s="31"/>
    </row>
    <row r="279" spans="1:8" x14ac:dyDescent="0.2">
      <c r="A279" s="23" t="s">
        <v>39</v>
      </c>
      <c r="B279" s="36" t="s">
        <v>31</v>
      </c>
      <c r="C279" s="37"/>
      <c r="D279" s="38" t="s">
        <v>40</v>
      </c>
      <c r="E279" s="39">
        <f>SUM(C279*52)</f>
        <v>0</v>
      </c>
      <c r="F279" s="35"/>
      <c r="G279" s="19"/>
      <c r="H279" s="19"/>
    </row>
    <row r="280" spans="1:8" x14ac:dyDescent="0.2">
      <c r="A280" s="23" t="s">
        <v>4</v>
      </c>
      <c r="B280" s="36" t="s">
        <v>31</v>
      </c>
      <c r="C280" s="37"/>
      <c r="D280" s="38"/>
      <c r="E280" s="39">
        <f>SUM(C280*12)</f>
        <v>0</v>
      </c>
      <c r="F280" s="35"/>
      <c r="G280" s="19"/>
      <c r="H280" s="19"/>
    </row>
    <row r="281" spans="1:8" x14ac:dyDescent="0.2">
      <c r="A281" s="23" t="s">
        <v>5</v>
      </c>
      <c r="B281" s="36" t="s">
        <v>31</v>
      </c>
      <c r="C281" s="37"/>
      <c r="D281" s="38"/>
      <c r="E281" s="39">
        <f>SUM(C281*15)</f>
        <v>0</v>
      </c>
      <c r="F281" s="35"/>
      <c r="G281" s="19"/>
      <c r="H281" s="19"/>
    </row>
    <row r="282" spans="1:8" ht="12.75" thickBot="1" x14ac:dyDescent="0.25">
      <c r="A282" s="23" t="s">
        <v>7</v>
      </c>
      <c r="B282" s="36" t="s">
        <v>31</v>
      </c>
      <c r="C282" s="40"/>
      <c r="D282" s="38"/>
      <c r="E282" s="39">
        <f>SUM(C282*25)</f>
        <v>0</v>
      </c>
      <c r="F282" s="2"/>
      <c r="G282" s="2"/>
      <c r="H282" s="2"/>
    </row>
    <row r="283" spans="1:8" ht="12.75" thickBot="1" x14ac:dyDescent="0.25">
      <c r="A283" s="23" t="s">
        <v>9</v>
      </c>
      <c r="B283" s="36" t="s">
        <v>34</v>
      </c>
      <c r="C283" s="41"/>
      <c r="D283" s="38" t="s">
        <v>10</v>
      </c>
      <c r="E283" s="39">
        <f t="shared" ref="E283:E293" si="13">SUM(C283)</f>
        <v>0</v>
      </c>
      <c r="F283" s="74" t="s">
        <v>6</v>
      </c>
      <c r="G283" s="75"/>
      <c r="H283" s="76"/>
    </row>
    <row r="284" spans="1:8" x14ac:dyDescent="0.2">
      <c r="A284" s="23" t="s">
        <v>12</v>
      </c>
      <c r="B284" s="36" t="s">
        <v>34</v>
      </c>
      <c r="C284" s="41"/>
      <c r="D284" s="38" t="s">
        <v>13</v>
      </c>
      <c r="E284" s="39">
        <f t="shared" si="13"/>
        <v>0</v>
      </c>
      <c r="F284" s="42" t="s">
        <v>8</v>
      </c>
      <c r="G284" s="43"/>
      <c r="H284" s="43">
        <f>SUM(G284*1.05)</f>
        <v>0</v>
      </c>
    </row>
    <row r="285" spans="1:8" x14ac:dyDescent="0.2">
      <c r="A285" s="23" t="s">
        <v>15</v>
      </c>
      <c r="B285" s="36" t="s">
        <v>34</v>
      </c>
      <c r="C285" s="41"/>
      <c r="D285" s="38"/>
      <c r="E285" s="39">
        <f t="shared" si="13"/>
        <v>0</v>
      </c>
      <c r="F285" s="44" t="s">
        <v>11</v>
      </c>
      <c r="G285" s="45"/>
      <c r="H285" s="45">
        <f>SUM(G285*1.07)</f>
        <v>0</v>
      </c>
    </row>
    <row r="286" spans="1:8" ht="12.75" thickBot="1" x14ac:dyDescent="0.25">
      <c r="A286" s="23" t="s">
        <v>32</v>
      </c>
      <c r="B286" s="36" t="s">
        <v>34</v>
      </c>
      <c r="C286" s="41"/>
      <c r="D286" s="38"/>
      <c r="E286" s="39">
        <f t="shared" si="13"/>
        <v>0</v>
      </c>
      <c r="F286" s="46" t="s">
        <v>14</v>
      </c>
      <c r="G286" s="47"/>
      <c r="H286" s="47">
        <f>SUM(G286*1.12)</f>
        <v>0</v>
      </c>
    </row>
    <row r="287" spans="1:8" ht="12.75" thickBot="1" x14ac:dyDescent="0.25">
      <c r="A287" s="23" t="s">
        <v>33</v>
      </c>
      <c r="B287" s="36" t="s">
        <v>36</v>
      </c>
      <c r="C287" s="41"/>
      <c r="D287" s="2" t="s">
        <v>44</v>
      </c>
      <c r="E287" s="39">
        <f t="shared" si="13"/>
        <v>0</v>
      </c>
      <c r="F287" s="48"/>
      <c r="G287" s="49"/>
      <c r="H287" s="50"/>
    </row>
    <row r="288" spans="1:8" x14ac:dyDescent="0.2">
      <c r="A288" s="23" t="s">
        <v>17</v>
      </c>
      <c r="B288" s="36" t="s">
        <v>34</v>
      </c>
      <c r="C288" s="41"/>
      <c r="D288" s="38" t="s">
        <v>35</v>
      </c>
      <c r="E288" s="39">
        <f t="shared" si="13"/>
        <v>0</v>
      </c>
      <c r="F288" s="42" t="s">
        <v>16</v>
      </c>
      <c r="G288" s="43"/>
      <c r="H288" s="51">
        <f>SUM(G288/1.05)</f>
        <v>0</v>
      </c>
    </row>
    <row r="289" spans="1:12" x14ac:dyDescent="0.2">
      <c r="A289" s="23" t="s">
        <v>19</v>
      </c>
      <c r="B289" s="52" t="s">
        <v>43</v>
      </c>
      <c r="C289" s="41"/>
      <c r="D289" s="2"/>
      <c r="E289" s="53">
        <f t="shared" si="13"/>
        <v>0</v>
      </c>
      <c r="F289" s="44" t="s">
        <v>18</v>
      </c>
      <c r="G289" s="45"/>
      <c r="H289" s="54">
        <f>SUM(G289/1.07)</f>
        <v>0</v>
      </c>
    </row>
    <row r="290" spans="1:12" ht="12.75" thickBot="1" x14ac:dyDescent="0.25">
      <c r="A290" s="32"/>
      <c r="B290" s="52" t="s">
        <v>43</v>
      </c>
      <c r="C290" s="41"/>
      <c r="D290" s="55"/>
      <c r="E290" s="53">
        <f t="shared" si="13"/>
        <v>0</v>
      </c>
      <c r="F290" s="46" t="s">
        <v>20</v>
      </c>
      <c r="G290" s="47"/>
      <c r="H290" s="56">
        <f>SUM(G290/1.12)</f>
        <v>0</v>
      </c>
    </row>
    <row r="291" spans="1:12" x14ac:dyDescent="0.2">
      <c r="A291" s="32"/>
      <c r="B291" s="52" t="s">
        <v>43</v>
      </c>
      <c r="C291" s="41"/>
      <c r="D291" s="55"/>
      <c r="E291" s="53">
        <f t="shared" si="13"/>
        <v>0</v>
      </c>
    </row>
    <row r="292" spans="1:12" x14ac:dyDescent="0.2">
      <c r="A292" s="32"/>
      <c r="B292" s="52" t="s">
        <v>43</v>
      </c>
      <c r="C292" s="41"/>
      <c r="D292" s="55"/>
      <c r="E292" s="53">
        <f t="shared" si="13"/>
        <v>0</v>
      </c>
      <c r="F292" s="7"/>
      <c r="G292" s="7"/>
      <c r="H292" s="7"/>
    </row>
    <row r="293" spans="1:12" ht="12.75" thickBot="1" x14ac:dyDescent="0.25">
      <c r="A293" s="32"/>
      <c r="B293" s="52" t="s">
        <v>43</v>
      </c>
      <c r="C293" s="41"/>
      <c r="D293" s="55"/>
      <c r="E293" s="53">
        <f t="shared" si="13"/>
        <v>0</v>
      </c>
      <c r="F293" s="7"/>
      <c r="G293" s="7"/>
      <c r="H293" s="7"/>
    </row>
    <row r="294" spans="1:12" ht="13.5" thickTop="1" thickBot="1" x14ac:dyDescent="0.25">
      <c r="A294" s="57"/>
      <c r="B294" s="58"/>
      <c r="C294" s="59"/>
      <c r="D294" s="60" t="s">
        <v>51</v>
      </c>
      <c r="E294" s="61">
        <f>SUM(E276:E293)</f>
        <v>0</v>
      </c>
      <c r="F294" s="7"/>
      <c r="G294" s="7"/>
      <c r="H294" s="7"/>
      <c r="I294" s="7"/>
      <c r="J294" s="7"/>
      <c r="K294" s="7"/>
      <c r="L294" s="7"/>
    </row>
    <row r="295" spans="1:12" ht="13.5" thickTop="1" thickBot="1" x14ac:dyDescent="0.25">
      <c r="A295" s="62"/>
      <c r="B295" s="38"/>
      <c r="C295" s="63"/>
      <c r="D295" s="64"/>
      <c r="E295" s="65"/>
      <c r="F295" s="7"/>
      <c r="G295" s="7"/>
      <c r="H295" s="7"/>
      <c r="I295" s="7"/>
      <c r="J295" s="7"/>
      <c r="K295" s="7"/>
      <c r="L295" s="7"/>
    </row>
    <row r="296" spans="1:12" ht="12.75" thickTop="1" x14ac:dyDescent="0.2">
      <c r="A296" s="20" t="s">
        <v>54</v>
      </c>
      <c r="B296" s="22"/>
      <c r="C296" s="20" t="s">
        <v>58</v>
      </c>
      <c r="D296" s="77"/>
      <c r="E296" s="78"/>
    </row>
    <row r="297" spans="1:12" x14ac:dyDescent="0.2">
      <c r="A297" s="23" t="s">
        <v>56</v>
      </c>
      <c r="B297" s="24"/>
      <c r="C297" s="23" t="s">
        <v>57</v>
      </c>
      <c r="D297" s="25"/>
      <c r="E297" s="26"/>
    </row>
    <row r="298" spans="1:12" ht="12.75" thickBot="1" x14ac:dyDescent="0.25">
      <c r="A298" s="27" t="s">
        <v>55</v>
      </c>
      <c r="B298" s="28"/>
      <c r="C298" s="27" t="s">
        <v>57</v>
      </c>
      <c r="D298" s="29"/>
      <c r="E298" s="30"/>
      <c r="F298" s="31"/>
      <c r="G298" s="31"/>
      <c r="H298" s="31"/>
    </row>
    <row r="299" spans="1:12" ht="12.75" thickTop="1" x14ac:dyDescent="0.2">
      <c r="A299" s="32"/>
      <c r="B299" s="33"/>
      <c r="C299" s="33"/>
      <c r="D299" s="33"/>
      <c r="E299" s="34"/>
      <c r="F299" s="35"/>
      <c r="G299" s="19"/>
      <c r="H299" s="19"/>
    </row>
    <row r="300" spans="1:12" x14ac:dyDescent="0.2">
      <c r="A300" s="23" t="s">
        <v>2</v>
      </c>
      <c r="B300" s="36" t="s">
        <v>3</v>
      </c>
      <c r="C300" s="37"/>
      <c r="D300" s="38"/>
      <c r="E300" s="39">
        <f>SUM(C300*0.52)</f>
        <v>0</v>
      </c>
      <c r="F300" s="35"/>
      <c r="G300" s="19"/>
      <c r="H300" s="19"/>
    </row>
    <row r="301" spans="1:12" x14ac:dyDescent="0.2">
      <c r="A301" s="23" t="s">
        <v>38</v>
      </c>
      <c r="B301" s="36" t="s">
        <v>68</v>
      </c>
      <c r="C301" s="37"/>
      <c r="D301" s="38" t="s">
        <v>61</v>
      </c>
      <c r="E301" s="39">
        <f>SUM(C301)*115</f>
        <v>0</v>
      </c>
      <c r="F301" s="71"/>
      <c r="G301" s="19"/>
      <c r="H301" s="19"/>
    </row>
    <row r="302" spans="1:12" x14ac:dyDescent="0.2">
      <c r="A302" s="23" t="s">
        <v>37</v>
      </c>
      <c r="B302" s="36" t="s">
        <v>68</v>
      </c>
      <c r="C302" s="37"/>
      <c r="D302" s="38" t="s">
        <v>62</v>
      </c>
      <c r="E302" s="39">
        <f>SUM(C302)*90</f>
        <v>0</v>
      </c>
      <c r="F302" s="71"/>
      <c r="G302" s="31"/>
      <c r="H302" s="31"/>
    </row>
    <row r="303" spans="1:12" x14ac:dyDescent="0.2">
      <c r="A303" s="23" t="s">
        <v>39</v>
      </c>
      <c r="B303" s="36" t="s">
        <v>31</v>
      </c>
      <c r="C303" s="37"/>
      <c r="D303" s="38" t="s">
        <v>40</v>
      </c>
      <c r="E303" s="39">
        <f>SUM(C303*52)</f>
        <v>0</v>
      </c>
      <c r="F303" s="35"/>
      <c r="G303" s="19"/>
      <c r="H303" s="19"/>
    </row>
    <row r="304" spans="1:12" x14ac:dyDescent="0.2">
      <c r="A304" s="23" t="s">
        <v>4</v>
      </c>
      <c r="B304" s="36" t="s">
        <v>31</v>
      </c>
      <c r="C304" s="37"/>
      <c r="D304" s="38"/>
      <c r="E304" s="39">
        <f>SUM(C304*12)</f>
        <v>0</v>
      </c>
      <c r="F304" s="35"/>
      <c r="G304" s="19"/>
      <c r="H304" s="19"/>
    </row>
    <row r="305" spans="1:12" x14ac:dyDescent="0.2">
      <c r="A305" s="23" t="s">
        <v>5</v>
      </c>
      <c r="B305" s="36" t="s">
        <v>31</v>
      </c>
      <c r="C305" s="37"/>
      <c r="D305" s="38"/>
      <c r="E305" s="39">
        <f>SUM(C305*15)</f>
        <v>0</v>
      </c>
      <c r="F305" s="35"/>
      <c r="G305" s="19"/>
      <c r="H305" s="19"/>
    </row>
    <row r="306" spans="1:12" ht="12.75" thickBot="1" x14ac:dyDescent="0.25">
      <c r="A306" s="23" t="s">
        <v>7</v>
      </c>
      <c r="B306" s="36" t="s">
        <v>31</v>
      </c>
      <c r="C306" s="40"/>
      <c r="D306" s="38"/>
      <c r="E306" s="39">
        <f>SUM(C306*25)</f>
        <v>0</v>
      </c>
      <c r="F306" s="2"/>
      <c r="G306" s="2"/>
      <c r="H306" s="2"/>
    </row>
    <row r="307" spans="1:12" ht="12.75" thickBot="1" x14ac:dyDescent="0.25">
      <c r="A307" s="23" t="s">
        <v>9</v>
      </c>
      <c r="B307" s="36" t="s">
        <v>34</v>
      </c>
      <c r="C307" s="41"/>
      <c r="D307" s="38" t="s">
        <v>10</v>
      </c>
      <c r="E307" s="39">
        <f t="shared" ref="E307:E317" si="14">SUM(C307)</f>
        <v>0</v>
      </c>
      <c r="F307" s="74" t="s">
        <v>6</v>
      </c>
      <c r="G307" s="75"/>
      <c r="H307" s="76"/>
    </row>
    <row r="308" spans="1:12" x14ac:dyDescent="0.2">
      <c r="A308" s="23" t="s">
        <v>12</v>
      </c>
      <c r="B308" s="36" t="s">
        <v>34</v>
      </c>
      <c r="C308" s="41"/>
      <c r="D308" s="38" t="s">
        <v>13</v>
      </c>
      <c r="E308" s="39">
        <f t="shared" si="14"/>
        <v>0</v>
      </c>
      <c r="F308" s="42" t="s">
        <v>8</v>
      </c>
      <c r="G308" s="43"/>
      <c r="H308" s="43">
        <f>SUM(G308*1.05)</f>
        <v>0</v>
      </c>
    </row>
    <row r="309" spans="1:12" x14ac:dyDescent="0.2">
      <c r="A309" s="23" t="s">
        <v>15</v>
      </c>
      <c r="B309" s="36" t="s">
        <v>34</v>
      </c>
      <c r="C309" s="41"/>
      <c r="D309" s="38"/>
      <c r="E309" s="39">
        <f t="shared" si="14"/>
        <v>0</v>
      </c>
      <c r="F309" s="44" t="s">
        <v>11</v>
      </c>
      <c r="G309" s="45"/>
      <c r="H309" s="45">
        <f>SUM(G309*1.07)</f>
        <v>0</v>
      </c>
    </row>
    <row r="310" spans="1:12" ht="12.75" thickBot="1" x14ac:dyDescent="0.25">
      <c r="A310" s="23" t="s">
        <v>32</v>
      </c>
      <c r="B310" s="36" t="s">
        <v>34</v>
      </c>
      <c r="C310" s="41"/>
      <c r="D310" s="38"/>
      <c r="E310" s="39">
        <f t="shared" si="14"/>
        <v>0</v>
      </c>
      <c r="F310" s="46" t="s">
        <v>14</v>
      </c>
      <c r="G310" s="47"/>
      <c r="H310" s="47">
        <f>SUM(G310*1.12)</f>
        <v>0</v>
      </c>
    </row>
    <row r="311" spans="1:12" ht="12.75" thickBot="1" x14ac:dyDescent="0.25">
      <c r="A311" s="23" t="s">
        <v>33</v>
      </c>
      <c r="B311" s="36" t="s">
        <v>36</v>
      </c>
      <c r="C311" s="41"/>
      <c r="D311" s="2" t="s">
        <v>44</v>
      </c>
      <c r="E311" s="39">
        <f t="shared" si="14"/>
        <v>0</v>
      </c>
      <c r="F311" s="48"/>
      <c r="G311" s="49"/>
      <c r="H311" s="50"/>
    </row>
    <row r="312" spans="1:12" x14ac:dyDescent="0.2">
      <c r="A312" s="23" t="s">
        <v>17</v>
      </c>
      <c r="B312" s="36" t="s">
        <v>34</v>
      </c>
      <c r="C312" s="41"/>
      <c r="D312" s="38" t="s">
        <v>35</v>
      </c>
      <c r="E312" s="39">
        <f t="shared" si="14"/>
        <v>0</v>
      </c>
      <c r="F312" s="42" t="s">
        <v>16</v>
      </c>
      <c r="G312" s="43"/>
      <c r="H312" s="51">
        <f>SUM(G312/1.05)</f>
        <v>0</v>
      </c>
    </row>
    <row r="313" spans="1:12" x14ac:dyDescent="0.2">
      <c r="A313" s="23" t="s">
        <v>19</v>
      </c>
      <c r="B313" s="52" t="s">
        <v>43</v>
      </c>
      <c r="C313" s="41"/>
      <c r="D313" s="2"/>
      <c r="E313" s="53">
        <f t="shared" si="14"/>
        <v>0</v>
      </c>
      <c r="F313" s="44" t="s">
        <v>18</v>
      </c>
      <c r="G313" s="45"/>
      <c r="H313" s="54">
        <f>SUM(G313/1.07)</f>
        <v>0</v>
      </c>
    </row>
    <row r="314" spans="1:12" ht="12.75" thickBot="1" x14ac:dyDescent="0.25">
      <c r="A314" s="32"/>
      <c r="B314" s="52" t="s">
        <v>43</v>
      </c>
      <c r="C314" s="41"/>
      <c r="D314" s="55"/>
      <c r="E314" s="53">
        <f t="shared" si="14"/>
        <v>0</v>
      </c>
      <c r="F314" s="46" t="s">
        <v>20</v>
      </c>
      <c r="G314" s="47"/>
      <c r="H314" s="56">
        <f>SUM(G314/1.12)</f>
        <v>0</v>
      </c>
    </row>
    <row r="315" spans="1:12" x14ac:dyDescent="0.2">
      <c r="A315" s="32"/>
      <c r="B315" s="52" t="s">
        <v>43</v>
      </c>
      <c r="C315" s="41"/>
      <c r="D315" s="55"/>
      <c r="E315" s="53">
        <f t="shared" si="14"/>
        <v>0</v>
      </c>
    </row>
    <row r="316" spans="1:12" x14ac:dyDescent="0.2">
      <c r="A316" s="32"/>
      <c r="B316" s="52" t="s">
        <v>43</v>
      </c>
      <c r="C316" s="41"/>
      <c r="D316" s="55"/>
      <c r="E316" s="53">
        <f t="shared" si="14"/>
        <v>0</v>
      </c>
      <c r="F316" s="7"/>
      <c r="G316" s="7"/>
      <c r="H316" s="7"/>
    </row>
    <row r="317" spans="1:12" ht="12.75" thickBot="1" x14ac:dyDescent="0.25">
      <c r="A317" s="32"/>
      <c r="B317" s="52" t="s">
        <v>43</v>
      </c>
      <c r="C317" s="41"/>
      <c r="D317" s="55"/>
      <c r="E317" s="53">
        <f t="shared" si="14"/>
        <v>0</v>
      </c>
      <c r="F317" s="7"/>
      <c r="G317" s="7"/>
      <c r="H317" s="7"/>
    </row>
    <row r="318" spans="1:12" ht="13.5" thickTop="1" thickBot="1" x14ac:dyDescent="0.25">
      <c r="A318" s="57"/>
      <c r="B318" s="58"/>
      <c r="C318" s="59"/>
      <c r="D318" s="60" t="s">
        <v>52</v>
      </c>
      <c r="E318" s="61">
        <f>SUM(E300:E317)</f>
        <v>0</v>
      </c>
      <c r="F318" s="7"/>
      <c r="G318" s="7"/>
      <c r="H318" s="7"/>
      <c r="I318" s="7"/>
      <c r="J318" s="7"/>
      <c r="K318" s="7"/>
      <c r="L318" s="7"/>
    </row>
    <row r="319" spans="1:12" ht="13.5" thickTop="1" thickBot="1" x14ac:dyDescent="0.25">
      <c r="A319" s="62"/>
      <c r="B319" s="38"/>
      <c r="C319" s="63"/>
      <c r="D319" s="64"/>
      <c r="E319" s="65"/>
      <c r="F319" s="7"/>
      <c r="G319" s="7"/>
      <c r="H319" s="7"/>
      <c r="I319" s="7"/>
      <c r="J319" s="7"/>
      <c r="K319" s="7"/>
      <c r="L319" s="7"/>
    </row>
    <row r="320" spans="1:12" ht="12.75" thickTop="1" x14ac:dyDescent="0.2">
      <c r="A320" s="20" t="s">
        <v>54</v>
      </c>
      <c r="B320" s="22"/>
      <c r="C320" s="20" t="s">
        <v>58</v>
      </c>
      <c r="D320" s="77"/>
      <c r="E320" s="78"/>
    </row>
    <row r="321" spans="1:8" x14ac:dyDescent="0.2">
      <c r="A321" s="23" t="s">
        <v>56</v>
      </c>
      <c r="B321" s="24"/>
      <c r="C321" s="23" t="s">
        <v>57</v>
      </c>
      <c r="D321" s="25"/>
      <c r="E321" s="26"/>
    </row>
    <row r="322" spans="1:8" ht="12.75" thickBot="1" x14ac:dyDescent="0.25">
      <c r="A322" s="27" t="s">
        <v>55</v>
      </c>
      <c r="B322" s="28"/>
      <c r="C322" s="27" t="s">
        <v>57</v>
      </c>
      <c r="D322" s="29"/>
      <c r="E322" s="30"/>
      <c r="F322" s="31"/>
      <c r="G322" s="31"/>
      <c r="H322" s="31"/>
    </row>
    <row r="323" spans="1:8" ht="12.75" thickTop="1" x14ac:dyDescent="0.2">
      <c r="A323" s="32"/>
      <c r="B323" s="33"/>
      <c r="C323" s="33"/>
      <c r="D323" s="33"/>
      <c r="E323" s="34"/>
      <c r="F323" s="35"/>
      <c r="G323" s="19"/>
      <c r="H323" s="19"/>
    </row>
    <row r="324" spans="1:8" x14ac:dyDescent="0.2">
      <c r="A324" s="23" t="s">
        <v>2</v>
      </c>
      <c r="B324" s="36" t="s">
        <v>3</v>
      </c>
      <c r="C324" s="37"/>
      <c r="D324" s="38"/>
      <c r="E324" s="39">
        <f>SUM(C324*0.52)</f>
        <v>0</v>
      </c>
      <c r="F324" s="35"/>
      <c r="G324" s="19"/>
      <c r="H324" s="19"/>
    </row>
    <row r="325" spans="1:8" x14ac:dyDescent="0.2">
      <c r="A325" s="23" t="s">
        <v>38</v>
      </c>
      <c r="B325" s="36" t="s">
        <v>68</v>
      </c>
      <c r="C325" s="37"/>
      <c r="D325" s="38" t="s">
        <v>61</v>
      </c>
      <c r="E325" s="39">
        <f>SUM(C325)*115</f>
        <v>0</v>
      </c>
      <c r="F325" s="71"/>
      <c r="G325" s="19"/>
      <c r="H325" s="19"/>
    </row>
    <row r="326" spans="1:8" x14ac:dyDescent="0.2">
      <c r="A326" s="23" t="s">
        <v>37</v>
      </c>
      <c r="B326" s="36" t="s">
        <v>68</v>
      </c>
      <c r="C326" s="37"/>
      <c r="D326" s="38" t="s">
        <v>62</v>
      </c>
      <c r="E326" s="39">
        <f>SUM(C326)*90</f>
        <v>0</v>
      </c>
      <c r="F326" s="71"/>
      <c r="G326" s="31"/>
      <c r="H326" s="31"/>
    </row>
    <row r="327" spans="1:8" x14ac:dyDescent="0.2">
      <c r="A327" s="23" t="s">
        <v>39</v>
      </c>
      <c r="B327" s="36" t="s">
        <v>31</v>
      </c>
      <c r="C327" s="37"/>
      <c r="D327" s="38" t="s">
        <v>40</v>
      </c>
      <c r="E327" s="39">
        <f>SUM(C327*52)</f>
        <v>0</v>
      </c>
      <c r="F327" s="35"/>
      <c r="G327" s="19"/>
      <c r="H327" s="19"/>
    </row>
    <row r="328" spans="1:8" x14ac:dyDescent="0.2">
      <c r="A328" s="23" t="s">
        <v>4</v>
      </c>
      <c r="B328" s="36" t="s">
        <v>31</v>
      </c>
      <c r="C328" s="37"/>
      <c r="D328" s="38"/>
      <c r="E328" s="39">
        <f>SUM(C328*12)</f>
        <v>0</v>
      </c>
      <c r="F328" s="35"/>
      <c r="G328" s="19"/>
      <c r="H328" s="19"/>
    </row>
    <row r="329" spans="1:8" x14ac:dyDescent="0.2">
      <c r="A329" s="23" t="s">
        <v>5</v>
      </c>
      <c r="B329" s="36" t="s">
        <v>31</v>
      </c>
      <c r="C329" s="37"/>
      <c r="D329" s="38"/>
      <c r="E329" s="39">
        <f>SUM(C329*15)</f>
        <v>0</v>
      </c>
      <c r="F329" s="35"/>
      <c r="G329" s="19"/>
      <c r="H329" s="19"/>
    </row>
    <row r="330" spans="1:8" ht="12.75" thickBot="1" x14ac:dyDescent="0.25">
      <c r="A330" s="23" t="s">
        <v>7</v>
      </c>
      <c r="B330" s="36" t="s">
        <v>31</v>
      </c>
      <c r="C330" s="40"/>
      <c r="D330" s="38"/>
      <c r="E330" s="39">
        <f>SUM(C330*25)</f>
        <v>0</v>
      </c>
      <c r="F330" s="2"/>
      <c r="G330" s="2"/>
      <c r="H330" s="2"/>
    </row>
    <row r="331" spans="1:8" ht="12.75" thickBot="1" x14ac:dyDescent="0.25">
      <c r="A331" s="23" t="s">
        <v>9</v>
      </c>
      <c r="B331" s="36" t="s">
        <v>34</v>
      </c>
      <c r="C331" s="41"/>
      <c r="D331" s="38" t="s">
        <v>10</v>
      </c>
      <c r="E331" s="39">
        <f t="shared" ref="E331:E341" si="15">SUM(C331)</f>
        <v>0</v>
      </c>
      <c r="F331" s="74" t="s">
        <v>6</v>
      </c>
      <c r="G331" s="75"/>
      <c r="H331" s="76"/>
    </row>
    <row r="332" spans="1:8" x14ac:dyDescent="0.2">
      <c r="A332" s="23" t="s">
        <v>12</v>
      </c>
      <c r="B332" s="36" t="s">
        <v>34</v>
      </c>
      <c r="C332" s="41"/>
      <c r="D332" s="38" t="s">
        <v>13</v>
      </c>
      <c r="E332" s="39">
        <f t="shared" si="15"/>
        <v>0</v>
      </c>
      <c r="F332" s="42" t="s">
        <v>8</v>
      </c>
      <c r="G332" s="43"/>
      <c r="H332" s="43">
        <f>SUM(G332*1.05)</f>
        <v>0</v>
      </c>
    </row>
    <row r="333" spans="1:8" x14ac:dyDescent="0.2">
      <c r="A333" s="23" t="s">
        <v>15</v>
      </c>
      <c r="B333" s="36" t="s">
        <v>34</v>
      </c>
      <c r="C333" s="41"/>
      <c r="D333" s="38"/>
      <c r="E333" s="39">
        <f t="shared" si="15"/>
        <v>0</v>
      </c>
      <c r="F333" s="44" t="s">
        <v>11</v>
      </c>
      <c r="G333" s="45"/>
      <c r="H333" s="45">
        <f>SUM(G333*1.07)</f>
        <v>0</v>
      </c>
    </row>
    <row r="334" spans="1:8" ht="12.75" thickBot="1" x14ac:dyDescent="0.25">
      <c r="A334" s="23" t="s">
        <v>32</v>
      </c>
      <c r="B334" s="36" t="s">
        <v>34</v>
      </c>
      <c r="C334" s="41"/>
      <c r="D334" s="38"/>
      <c r="E334" s="39">
        <f t="shared" si="15"/>
        <v>0</v>
      </c>
      <c r="F334" s="46" t="s">
        <v>14</v>
      </c>
      <c r="G334" s="47"/>
      <c r="H334" s="47">
        <f>SUM(G334*1.12)</f>
        <v>0</v>
      </c>
    </row>
    <row r="335" spans="1:8" ht="12.75" thickBot="1" x14ac:dyDescent="0.25">
      <c r="A335" s="23" t="s">
        <v>33</v>
      </c>
      <c r="B335" s="36" t="s">
        <v>36</v>
      </c>
      <c r="C335" s="41"/>
      <c r="D335" s="2" t="s">
        <v>44</v>
      </c>
      <c r="E335" s="39">
        <f t="shared" si="15"/>
        <v>0</v>
      </c>
      <c r="F335" s="48"/>
      <c r="G335" s="49"/>
      <c r="H335" s="50"/>
    </row>
    <row r="336" spans="1:8" x14ac:dyDescent="0.2">
      <c r="A336" s="23" t="s">
        <v>17</v>
      </c>
      <c r="B336" s="36" t="s">
        <v>34</v>
      </c>
      <c r="C336" s="41"/>
      <c r="D336" s="38" t="s">
        <v>35</v>
      </c>
      <c r="E336" s="39">
        <f t="shared" si="15"/>
        <v>0</v>
      </c>
      <c r="F336" s="42" t="s">
        <v>16</v>
      </c>
      <c r="G336" s="43"/>
      <c r="H336" s="51">
        <f>SUM(G336/1.05)</f>
        <v>0</v>
      </c>
    </row>
    <row r="337" spans="1:12" x14ac:dyDescent="0.2">
      <c r="A337" s="23" t="s">
        <v>19</v>
      </c>
      <c r="B337" s="52" t="s">
        <v>43</v>
      </c>
      <c r="C337" s="41"/>
      <c r="D337" s="2"/>
      <c r="E337" s="53">
        <f t="shared" si="15"/>
        <v>0</v>
      </c>
      <c r="F337" s="44" t="s">
        <v>18</v>
      </c>
      <c r="G337" s="45"/>
      <c r="H337" s="54">
        <f>SUM(G337/1.07)</f>
        <v>0</v>
      </c>
    </row>
    <row r="338" spans="1:12" ht="12.75" thickBot="1" x14ac:dyDescent="0.25">
      <c r="A338" s="32"/>
      <c r="B338" s="52" t="s">
        <v>43</v>
      </c>
      <c r="C338" s="41"/>
      <c r="D338" s="55"/>
      <c r="E338" s="53">
        <f t="shared" si="15"/>
        <v>0</v>
      </c>
      <c r="F338" s="46" t="s">
        <v>20</v>
      </c>
      <c r="G338" s="47"/>
      <c r="H338" s="56">
        <f>SUM(G338/1.12)</f>
        <v>0</v>
      </c>
    </row>
    <row r="339" spans="1:12" x14ac:dyDescent="0.2">
      <c r="A339" s="32"/>
      <c r="B339" s="52" t="s">
        <v>43</v>
      </c>
      <c r="C339" s="41"/>
      <c r="D339" s="55"/>
      <c r="E339" s="53">
        <f t="shared" si="15"/>
        <v>0</v>
      </c>
    </row>
    <row r="340" spans="1:12" x14ac:dyDescent="0.2">
      <c r="A340" s="32"/>
      <c r="B340" s="52" t="s">
        <v>43</v>
      </c>
      <c r="C340" s="41"/>
      <c r="D340" s="55"/>
      <c r="E340" s="53">
        <f t="shared" si="15"/>
        <v>0</v>
      </c>
      <c r="F340" s="7"/>
      <c r="G340" s="7"/>
      <c r="H340" s="7"/>
    </row>
    <row r="341" spans="1:12" ht="12.75" thickBot="1" x14ac:dyDescent="0.25">
      <c r="A341" s="32"/>
      <c r="B341" s="52" t="s">
        <v>43</v>
      </c>
      <c r="C341" s="41"/>
      <c r="D341" s="55"/>
      <c r="E341" s="53">
        <f t="shared" si="15"/>
        <v>0</v>
      </c>
      <c r="F341" s="7"/>
      <c r="G341" s="7"/>
      <c r="H341" s="7"/>
    </row>
    <row r="342" spans="1:12" ht="13.5" thickTop="1" thickBot="1" x14ac:dyDescent="0.25">
      <c r="A342" s="57"/>
      <c r="B342" s="58"/>
      <c r="C342" s="59"/>
      <c r="D342" s="60" t="s">
        <v>45</v>
      </c>
      <c r="E342" s="61">
        <f>SUM(E324:E341)</f>
        <v>0</v>
      </c>
      <c r="F342" s="7"/>
      <c r="G342" s="7"/>
      <c r="H342" s="7"/>
      <c r="I342" s="7"/>
      <c r="J342" s="7"/>
      <c r="K342" s="7"/>
      <c r="L342" s="7"/>
    </row>
    <row r="343" spans="1:12" ht="12.75" thickTop="1" x14ac:dyDescent="0.2">
      <c r="A343" s="62"/>
      <c r="B343" s="38"/>
      <c r="C343" s="63"/>
      <c r="D343" s="64"/>
      <c r="E343" s="65"/>
      <c r="F343" s="7"/>
      <c r="G343" s="7"/>
      <c r="H343" s="7"/>
      <c r="I343" s="7"/>
      <c r="J343" s="7"/>
      <c r="K343" s="7"/>
      <c r="L343" s="7"/>
    </row>
  </sheetData>
  <sheetProtection algorithmName="SHA-512" hashValue="9/H6n6pG/DQSbNt3vjgT8u2f3KCuRAohwK9fipmggo8WUKGesm7jjdJpCjUX0MohxjrwCZLEODNRrwTE95/LSg==" saltValue="8cvjEQI8QRcxOKBJjwhFpA==" spinCount="100000" sheet="1" objects="1" scenarios="1" selectLockedCells="1"/>
  <mergeCells count="31">
    <mergeCell ref="F331:H331"/>
    <mergeCell ref="F259:H259"/>
    <mergeCell ref="D272:E272"/>
    <mergeCell ref="F283:H283"/>
    <mergeCell ref="D296:E296"/>
    <mergeCell ref="F307:H307"/>
    <mergeCell ref="D320:E320"/>
    <mergeCell ref="D248:E248"/>
    <mergeCell ref="F115:H115"/>
    <mergeCell ref="D128:E128"/>
    <mergeCell ref="F139:H139"/>
    <mergeCell ref="D152:E152"/>
    <mergeCell ref="F163:H163"/>
    <mergeCell ref="D176:E176"/>
    <mergeCell ref="F187:H187"/>
    <mergeCell ref="D200:E200"/>
    <mergeCell ref="F211:H211"/>
    <mergeCell ref="D224:E224"/>
    <mergeCell ref="F235:H235"/>
    <mergeCell ref="D104:E104"/>
    <mergeCell ref="A1:E1"/>
    <mergeCell ref="A4:B4"/>
    <mergeCell ref="I8:J8"/>
    <mergeCell ref="D9:E9"/>
    <mergeCell ref="F20:H20"/>
    <mergeCell ref="D32:E32"/>
    <mergeCell ref="F43:H43"/>
    <mergeCell ref="D56:E56"/>
    <mergeCell ref="F67:H67"/>
    <mergeCell ref="D80:E80"/>
    <mergeCell ref="F91:H91"/>
  </mergeCells>
  <pageMargins left="0.7" right="0.7" top="0.25" bottom="0.25" header="0.3" footer="0.3"/>
  <pageSetup scale="82" fitToWidth="0" fitToHeight="0" orientation="portrait" verticalDpi="0" r:id="rId1"/>
  <rowBreaks count="4" manualBreakCount="4">
    <brk id="54" max="16383" man="1"/>
    <brk id="126" max="16383" man="1"/>
    <brk id="198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EXAMPLE</vt:lpstr>
      <vt:lpstr>EXAMPLE!Print_Area</vt:lpstr>
      <vt:lpstr>WORKSHEET!Print_Area</vt:lpstr>
    </vt:vector>
  </TitlesOfParts>
  <Company>Interior Health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fers8</dc:creator>
  <cp:lastModifiedBy>Evans, Craig [IH]</cp:lastModifiedBy>
  <cp:lastPrinted>2014-03-12T21:33:07Z</cp:lastPrinted>
  <dcterms:created xsi:type="dcterms:W3CDTF">2013-09-17T19:27:20Z</dcterms:created>
  <dcterms:modified xsi:type="dcterms:W3CDTF">2025-04-15T18:27:53Z</dcterms:modified>
</cp:coreProperties>
</file>